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MATERIA 1" sheetId="1" state="visible" r:id="rId3"/>
    <sheet name="MATERIA 2" sheetId="2" state="visible" r:id="rId4"/>
    <sheet name="MATERIA 3" sheetId="3" state="visible" r:id="rId5"/>
    <sheet name="MATERIA 4" sheetId="4" state="visible" r:id="rId6"/>
    <sheet name="MATERIA 5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<sst xmlns="http://schemas.openxmlformats.org/spreadsheetml/2006/main" count="276" uniqueCount="140">
  <si>
    <t xml:space="preserve">INSTITUTO TECNOLÓGICO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</si>
  <si>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</si>
  <si>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</si>
  <si>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</si>
  <si>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</si>
  <si>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</si>
  <si>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</si>
  <si>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</si>
  <si>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 – JUNIO 2024 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</si>
  <si>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</si>
  <si>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</si>
  <si>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</si>
  <si>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</si>
  <si>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</si>
  <si>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</si>
  <si>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</si>
  <si>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</si>
  <si>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</si>
  <si>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</si>
  <si>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</si>
  <si>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</si>
  <si>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</si>
  <si>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221U0495</t>
  </si>
  <si>
    <t xml:space="preserve">CAIXBA HERRERA MARIA GRISEL</t>
  </si>
  <si>
    <t xml:space="preserve">221U0496</t>
  </si>
  <si>
    <t xml:space="preserve">CHACHA PEREZ ALBA MARINA</t>
  </si>
  <si>
    <t xml:space="preserve">221U0497</t>
  </si>
  <si>
    <t xml:space="preserve">CHAGALA PUCHETA ANGEL DAVID</t>
  </si>
  <si>
    <t xml:space="preserve">221U0499</t>
  </si>
  <si>
    <t xml:space="preserve">FERMAN ATAXCA SARAHI ESMERALDA</t>
  </si>
  <si>
    <t xml:space="preserve">221U0501</t>
  </si>
  <si>
    <t xml:space="preserve">FONSECA ABRAJAN OSVANY JESUS</t>
  </si>
  <si>
    <t xml:space="preserve">221U0504</t>
  </si>
  <si>
    <t xml:space="preserve">MARIN GONZALEZ JOANA MICHELLE</t>
  </si>
  <si>
    <t xml:space="preserve">221U0506</t>
  </si>
  <si>
    <t xml:space="preserve">MENDIOLA MOLINA MARISA DE LOS ÁNGELES</t>
  </si>
  <si>
    <t xml:space="preserve">221U0507</t>
  </si>
  <si>
    <t xml:space="preserve">MONTAN MARTÍNEZ ANETTE</t>
  </si>
  <si>
    <t xml:space="preserve">221U0508</t>
  </si>
  <si>
    <t xml:space="preserve">PAXTIAN CAMPECHANO RAFAEL</t>
  </si>
  <si>
    <t xml:space="preserve">221U0241</t>
  </si>
  <si>
    <t xml:space="preserve">PEREZ MARTINEZ OMAR FERNANDO</t>
  </si>
  <si>
    <t xml:space="preserve">221U0509</t>
  </si>
  <si>
    <t xml:space="preserve">PIO COMI CARLOS JAEL</t>
  </si>
  <si>
    <t xml:space="preserve">221U0510</t>
  </si>
  <si>
    <t xml:space="preserve">POLITO CHIGO KELVIN</t>
  </si>
  <si>
    <t xml:space="preserve">221U0511</t>
  </si>
  <si>
    <t xml:space="preserve">PUCHETA CONCHI MONSERRAT</t>
  </si>
  <si>
    <t xml:space="preserve">221U0516</t>
  </si>
  <si>
    <t xml:space="preserve">RODRIGUEZ GONZALEZ JOSE MANUEL</t>
  </si>
  <si>
    <t xml:space="preserve">221U0517</t>
  </si>
  <si>
    <t xml:space="preserve">RODRIGUEZ VELASCO BRIAN</t>
  </si>
  <si>
    <t xml:space="preserve">221U0518</t>
  </si>
  <si>
    <t xml:space="preserve">ROMAN SANTIAGO SILVANA TIARE</t>
  </si>
  <si>
    <t xml:space="preserve">221U0519</t>
  </si>
  <si>
    <t xml:space="preserve">SAN JUAN VELASCO AXEL</t>
  </si>
  <si>
    <t xml:space="preserve">221U0520</t>
  </si>
  <si>
    <t xml:space="preserve">TEOBA COMI GUADALUPE</t>
  </si>
  <si>
    <t xml:space="preserve">221U0521</t>
  </si>
  <si>
    <t xml:space="preserve">TEOBAL DIAZ EMMANUEL DE JESUS</t>
  </si>
  <si>
    <t xml:space="preserve">221U0524</t>
  </si>
  <si>
    <t xml:space="preserve">TOTO FISCAL ISELA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</si>
  <si>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</si>
  <si>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</si>
  <si>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</si>
  <si>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</si>
  <si>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</si>
  <si>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</si>
  <si>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</si>
  <si>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</si>
  <si>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FEBRERO-JUNIO 2024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</si>
  <si>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</si>
  <si>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</si>
  <si>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</si>
  <si>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</si>
  <si>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</si>
  <si>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</si>
  <si>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</si>
  <si>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</si>
  <si>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</si>
  <si>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</si>
  <si>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</si>
  <si>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</si>
  <si>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</si>
  <si>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</si>
  <si>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</si>
  <si>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</si>
  <si>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</si>
  <si>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</si>
  <si>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</si>
  <si>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</si>
  <si>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</si>
  <si>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</si>
  <si>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</si>
  <si>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</si>
  <si>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</si>
  <si>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</si>
  <si>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</si>
  <si>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</si>
  <si>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</si>
  <si>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</si>
  <si>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</si>
  <si>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</si>
  <si>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</si>
  <si>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</si>
  <si>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</si>
  <si>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</si>
  <si>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</si>
  <si>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</si>
  <si>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201U0244</t>
  </si>
  <si>
    <t xml:space="preserve">TEMICH COTA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</si>
  <si>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</si>
  <si>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</si>
  <si>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</si>
  <si>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</si>
  <si>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</si>
  <si>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</si>
  <si>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</si>
  <si>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</si>
  <si>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APRENDIZAJE AUTOMÁTICO</t>
  </si>
  <si>
    <t xml:space="preserve">810B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</si>
  <si>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</si>
  <si>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</si>
  <si>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</si>
  <si>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</si>
  <si>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201U0226</t>
  </si>
  <si>
    <t xml:space="preserve">BERNAL SANDOVAL JAVIER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</si>
  <si>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</si>
  <si>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</si>
  <si>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</si>
  <si>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</si>
  <si>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201U0238</t>
  </si>
  <si>
    <t xml:space="preserve">MIROS MORISCO CRISTIAN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</si>
  <si>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</si>
  <si>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</si>
  <si>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</si>
  <si>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</si>
  <si>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TECNOLOGÍAS CONVERGENTES</t>
  </si>
  <si>
    <t xml:space="preserve">SEGURIDAD INFORMÁTICA</t>
  </si>
  <si>
    <t xml:space="preserve">ROSARIO CARVAJAL HERNÁNDEZ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</si>
</sst>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6" colorId="64" zoomScale="75" zoomScaleNormal="75" zoomScalePageLayoutView="100" workbookViewId="0">
      <selection pane="topLeft" activeCell="L31" activeCellId="0" sqref="L31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4.42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22</v>
      </c>
      <c r="D9" s="12" t="s">
        <v>23</v>
      </c>
      <c r="E9" s="12"/>
      <c r="F9" s="12"/>
      <c r="G9" s="12"/>
      <c r="H9" s="12"/>
      <c r="I9" s="12"/>
      <c r="J9" s="13" t="n">
        <v>97</v>
      </c>
      <c r="K9" s="13" t="n">
        <v>84</v>
      </c>
      <c r="L9" s="13" t="n">
        <v>96</v>
      </c>
      <c r="M9" s="13" t="n">
        <v>92</v>
      </c>
      <c r="N9" s="13" t="n">
        <v>0</v>
      </c>
      <c r="O9" s="13" t="n">
        <v>0</v>
      </c>
      <c r="P9" s="13" t="n">
        <v>0</v>
      </c>
      <c r="Q9" s="17" t="n">
        <f aca="false">SUM(J9:P9)/7</f>
        <v>52.7142857142857</v>
      </c>
    </row>
    <row r="10" customFormat="false" ht="13.8" hidden="false" customHeight="false" outlineLevel="0" collapsed="false">
      <c r="B10" s="15" t="n">
        <f aca="false">B9+1</f>
        <v>2</v>
      </c>
      <c r="C10" s="16" t="s">
        <v>24</v>
      </c>
      <c r="D10" s="12" t="s">
        <v>25</v>
      </c>
      <c r="E10" s="12"/>
      <c r="F10" s="12"/>
      <c r="G10" s="12"/>
      <c r="H10" s="12"/>
      <c r="I10" s="12"/>
      <c r="J10" s="13" t="n">
        <v>100</v>
      </c>
      <c r="K10" s="13" t="n">
        <v>100</v>
      </c>
      <c r="L10" s="13" t="n">
        <v>75</v>
      </c>
      <c r="M10" s="13" t="n">
        <v>95</v>
      </c>
      <c r="N10" s="13" t="n">
        <v>0</v>
      </c>
      <c r="O10" s="13" t="n">
        <v>0</v>
      </c>
      <c r="P10" s="13" t="n">
        <v>0</v>
      </c>
      <c r="Q10" s="17" t="n">
        <f aca="false">SUM(J10:P10)/7</f>
        <v>52.8571428571429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26</v>
      </c>
      <c r="D11" s="12" t="s">
        <v>27</v>
      </c>
      <c r="E11" s="12"/>
      <c r="F11" s="12"/>
      <c r="G11" s="12"/>
      <c r="H11" s="12"/>
      <c r="I11" s="12"/>
      <c r="J11" s="13" t="n">
        <v>100</v>
      </c>
      <c r="K11" s="13" t="n">
        <v>100</v>
      </c>
      <c r="L11" s="13" t="n">
        <v>96</v>
      </c>
      <c r="M11" s="13" t="n">
        <v>96</v>
      </c>
      <c r="N11" s="13" t="n">
        <v>0</v>
      </c>
      <c r="O11" s="13" t="n">
        <v>0</v>
      </c>
      <c r="P11" s="13" t="n">
        <v>0</v>
      </c>
      <c r="Q11" s="17" t="n">
        <f aca="false">SUM(J11:P11)/7</f>
        <v>56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28</v>
      </c>
      <c r="D12" s="12" t="s">
        <v>29</v>
      </c>
      <c r="E12" s="12"/>
      <c r="F12" s="12"/>
      <c r="G12" s="12"/>
      <c r="H12" s="12"/>
      <c r="I12" s="12"/>
      <c r="J12" s="13" t="n">
        <v>97</v>
      </c>
      <c r="K12" s="13" t="n">
        <v>88</v>
      </c>
      <c r="L12" s="13" t="n">
        <v>96</v>
      </c>
      <c r="M12" s="13" t="n">
        <v>80</v>
      </c>
      <c r="N12" s="13" t="n">
        <v>0</v>
      </c>
      <c r="O12" s="13" t="n">
        <v>0</v>
      </c>
      <c r="P12" s="13" t="n">
        <v>0</v>
      </c>
      <c r="Q12" s="17" t="n">
        <f aca="false">SUM(J12:P12)/7</f>
        <v>51.5714285714286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30</v>
      </c>
      <c r="D13" s="12" t="s">
        <v>31</v>
      </c>
      <c r="E13" s="12"/>
      <c r="F13" s="12"/>
      <c r="G13" s="12"/>
      <c r="H13" s="12"/>
      <c r="I13" s="12"/>
      <c r="J13" s="13" t="n">
        <v>95</v>
      </c>
      <c r="K13" s="13" t="n">
        <v>88</v>
      </c>
      <c r="L13" s="13" t="n">
        <v>92</v>
      </c>
      <c r="M13" s="13" t="n">
        <v>100</v>
      </c>
      <c r="N13" s="13" t="n">
        <v>0</v>
      </c>
      <c r="O13" s="13" t="n">
        <v>0</v>
      </c>
      <c r="P13" s="13" t="n">
        <v>0</v>
      </c>
      <c r="Q13" s="17" t="n">
        <f aca="false">SUM(J13:P13)/7</f>
        <v>53.5714285714286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32</v>
      </c>
      <c r="D14" s="12" t="s">
        <v>33</v>
      </c>
      <c r="E14" s="12"/>
      <c r="F14" s="12"/>
      <c r="G14" s="12"/>
      <c r="H14" s="12"/>
      <c r="I14" s="12"/>
      <c r="J14" s="13" t="n">
        <v>90</v>
      </c>
      <c r="K14" s="13" t="n">
        <v>96</v>
      </c>
      <c r="L14" s="13" t="n">
        <v>86</v>
      </c>
      <c r="M14" s="13" t="n">
        <v>100</v>
      </c>
      <c r="N14" s="13" t="n">
        <v>0</v>
      </c>
      <c r="O14" s="13" t="n">
        <v>0</v>
      </c>
      <c r="P14" s="13" t="n">
        <v>0</v>
      </c>
      <c r="Q14" s="17" t="n">
        <f aca="false">SUM(J14:P14)/7</f>
        <v>53.1428571428571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34</v>
      </c>
      <c r="D15" s="12" t="s">
        <v>35</v>
      </c>
      <c r="E15" s="12"/>
      <c r="F15" s="12"/>
      <c r="G15" s="12"/>
      <c r="H15" s="12"/>
      <c r="I15" s="12"/>
      <c r="J15" s="13" t="n">
        <v>95</v>
      </c>
      <c r="K15" s="13" t="n">
        <v>88</v>
      </c>
      <c r="L15" s="13" t="n">
        <v>96</v>
      </c>
      <c r="M15" s="13" t="n">
        <v>100</v>
      </c>
      <c r="N15" s="13" t="n">
        <v>0</v>
      </c>
      <c r="O15" s="13" t="n">
        <v>0</v>
      </c>
      <c r="P15" s="13" t="n">
        <v>0</v>
      </c>
      <c r="Q15" s="17" t="n">
        <f aca="false">SUM(J15:P15)/7</f>
        <v>54.1428571428571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36</v>
      </c>
      <c r="D16" s="12" t="s">
        <v>37</v>
      </c>
      <c r="E16" s="12"/>
      <c r="F16" s="12"/>
      <c r="G16" s="12"/>
      <c r="H16" s="12"/>
      <c r="I16" s="12"/>
      <c r="J16" s="13" t="n">
        <v>100</v>
      </c>
      <c r="K16" s="13" t="n">
        <v>96</v>
      </c>
      <c r="L16" s="13" t="n">
        <v>100</v>
      </c>
      <c r="M16" s="13" t="n">
        <v>96</v>
      </c>
      <c r="N16" s="13" t="n">
        <v>0</v>
      </c>
      <c r="O16" s="13" t="n">
        <v>0</v>
      </c>
      <c r="P16" s="13" t="n">
        <v>0</v>
      </c>
      <c r="Q16" s="17" t="n">
        <f aca="false">SUM(J16:P16)/7</f>
        <v>56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38</v>
      </c>
      <c r="D17" s="12" t="s">
        <v>39</v>
      </c>
      <c r="E17" s="12"/>
      <c r="F17" s="12"/>
      <c r="G17" s="12"/>
      <c r="H17" s="12"/>
      <c r="I17" s="12"/>
      <c r="J17" s="13" t="n">
        <v>100</v>
      </c>
      <c r="K17" s="13" t="n">
        <v>96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28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40</v>
      </c>
      <c r="D18" s="12" t="s">
        <v>41</v>
      </c>
      <c r="E18" s="12"/>
      <c r="F18" s="12"/>
      <c r="G18" s="12"/>
      <c r="H18" s="12"/>
      <c r="I18" s="12"/>
      <c r="J18" s="13" t="n">
        <v>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42</v>
      </c>
      <c r="D19" s="12" t="s">
        <v>43</v>
      </c>
      <c r="E19" s="12"/>
      <c r="F19" s="12"/>
      <c r="G19" s="12"/>
      <c r="H19" s="12"/>
      <c r="I19" s="12"/>
      <c r="J19" s="13" t="n">
        <v>100</v>
      </c>
      <c r="K19" s="13" t="n">
        <v>92</v>
      </c>
      <c r="L19" s="13" t="n">
        <v>96</v>
      </c>
      <c r="M19" s="13" t="n">
        <v>84</v>
      </c>
      <c r="N19" s="13" t="n">
        <v>0</v>
      </c>
      <c r="O19" s="13" t="n">
        <v>0</v>
      </c>
      <c r="P19" s="13" t="n">
        <v>0</v>
      </c>
      <c r="Q19" s="17" t="n">
        <f aca="false">SUM(J19:P19)/7</f>
        <v>53.1428571428571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44</v>
      </c>
      <c r="D20" s="12" t="s">
        <v>45</v>
      </c>
      <c r="E20" s="12"/>
      <c r="F20" s="12"/>
      <c r="G20" s="12"/>
      <c r="H20" s="12"/>
      <c r="I20" s="12"/>
      <c r="J20" s="13" t="n">
        <v>90</v>
      </c>
      <c r="K20" s="13" t="n">
        <v>91</v>
      </c>
      <c r="L20" s="13" t="n">
        <v>74</v>
      </c>
      <c r="M20" s="13" t="n">
        <v>79</v>
      </c>
      <c r="N20" s="13" t="n">
        <v>0</v>
      </c>
      <c r="O20" s="13" t="n">
        <v>0</v>
      </c>
      <c r="P20" s="13" t="n">
        <v>0</v>
      </c>
      <c r="Q20" s="17" t="n">
        <f aca="false">SUM(J20:P20)/7</f>
        <v>47.7142857142857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46</v>
      </c>
      <c r="D21" s="12" t="s">
        <v>47</v>
      </c>
      <c r="E21" s="12"/>
      <c r="F21" s="12"/>
      <c r="G21" s="12"/>
      <c r="H21" s="12"/>
      <c r="I21" s="12"/>
      <c r="J21" s="13" t="n">
        <v>100</v>
      </c>
      <c r="K21" s="13" t="n">
        <v>76</v>
      </c>
      <c r="L21" s="13" t="n">
        <v>96</v>
      </c>
      <c r="M21" s="13" t="n">
        <v>92</v>
      </c>
      <c r="N21" s="13" t="n">
        <v>0</v>
      </c>
      <c r="O21" s="13" t="n">
        <v>0</v>
      </c>
      <c r="P21" s="13" t="n">
        <v>0</v>
      </c>
      <c r="Q21" s="17" t="n">
        <f aca="false">SUM(J21:P21)/7</f>
        <v>52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48</v>
      </c>
      <c r="D22" s="12" t="s">
        <v>49</v>
      </c>
      <c r="E22" s="12"/>
      <c r="F22" s="12"/>
      <c r="G22" s="12"/>
      <c r="H22" s="12"/>
      <c r="I22" s="12"/>
      <c r="J22" s="13" t="n">
        <v>85</v>
      </c>
      <c r="K22" s="13" t="n">
        <v>75</v>
      </c>
      <c r="L22" s="13" t="n">
        <v>92</v>
      </c>
      <c r="M22" s="13" t="n">
        <v>92</v>
      </c>
      <c r="N22" s="13" t="n">
        <v>0</v>
      </c>
      <c r="O22" s="13" t="n">
        <v>0</v>
      </c>
      <c r="P22" s="13" t="n">
        <v>0</v>
      </c>
      <c r="Q22" s="17" t="n">
        <f aca="false">SUM(J22:P22)/7</f>
        <v>49.1428571428571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50</v>
      </c>
      <c r="D23" s="12" t="s">
        <v>51</v>
      </c>
      <c r="E23" s="12"/>
      <c r="F23" s="12"/>
      <c r="G23" s="12"/>
      <c r="H23" s="12"/>
      <c r="I23" s="12"/>
      <c r="J23" s="13" t="n">
        <v>80</v>
      </c>
      <c r="K23" s="13" t="n">
        <v>72</v>
      </c>
      <c r="L23" s="13" t="n">
        <v>90</v>
      </c>
      <c r="M23" s="13" t="n">
        <v>95</v>
      </c>
      <c r="N23" s="13" t="n">
        <v>0</v>
      </c>
      <c r="O23" s="13" t="n">
        <v>0</v>
      </c>
      <c r="P23" s="13" t="n">
        <v>0</v>
      </c>
      <c r="Q23" s="17" t="n">
        <f aca="false">SUM(J23:P23)/7</f>
        <v>48.1428571428571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52</v>
      </c>
      <c r="D24" s="12" t="s">
        <v>53</v>
      </c>
      <c r="E24" s="12"/>
      <c r="F24" s="12"/>
      <c r="G24" s="12"/>
      <c r="H24" s="12"/>
      <c r="I24" s="12"/>
      <c r="J24" s="13" t="n">
        <v>100</v>
      </c>
      <c r="K24" s="13" t="n">
        <v>96</v>
      </c>
      <c r="L24" s="13" t="n">
        <v>88</v>
      </c>
      <c r="M24" s="13" t="n">
        <v>96</v>
      </c>
      <c r="N24" s="13" t="n">
        <v>0</v>
      </c>
      <c r="O24" s="13" t="n">
        <v>0</v>
      </c>
      <c r="P24" s="13" t="n">
        <v>0</v>
      </c>
      <c r="Q24" s="17" t="n">
        <f aca="false">SUM(J24:P24)/7</f>
        <v>54.2857142857143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54</v>
      </c>
      <c r="D25" s="12" t="s">
        <v>55</v>
      </c>
      <c r="E25" s="12"/>
      <c r="F25" s="12"/>
      <c r="G25" s="12"/>
      <c r="H25" s="12"/>
      <c r="I25" s="12"/>
      <c r="J25" s="13" t="n">
        <v>90</v>
      </c>
      <c r="K25" s="13" t="n">
        <v>100</v>
      </c>
      <c r="L25" s="13" t="n">
        <v>87</v>
      </c>
      <c r="M25" s="13" t="n">
        <v>83</v>
      </c>
      <c r="N25" s="13" t="n">
        <v>0</v>
      </c>
      <c r="O25" s="13" t="n">
        <v>0</v>
      </c>
      <c r="P25" s="13" t="n">
        <v>0</v>
      </c>
      <c r="Q25" s="17" t="n">
        <f aca="false">SUM(J25:P25)/7</f>
        <v>51.4285714285714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56</v>
      </c>
      <c r="D26" s="12" t="s">
        <v>57</v>
      </c>
      <c r="E26" s="12"/>
      <c r="F26" s="12"/>
      <c r="G26" s="12"/>
      <c r="H26" s="12"/>
      <c r="I26" s="12"/>
      <c r="J26" s="13" t="n">
        <v>97</v>
      </c>
      <c r="K26" s="13" t="n">
        <v>92</v>
      </c>
      <c r="L26" s="13" t="n">
        <v>96</v>
      </c>
      <c r="M26" s="13" t="n">
        <v>100</v>
      </c>
      <c r="N26" s="13" t="n">
        <v>0</v>
      </c>
      <c r="O26" s="13" t="n">
        <v>0</v>
      </c>
      <c r="P26" s="13" t="n">
        <v>0</v>
      </c>
      <c r="Q26" s="17" t="n">
        <f aca="false">SUM(J26:P26)/7</f>
        <v>55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58</v>
      </c>
      <c r="D27" s="12" t="s">
        <v>59</v>
      </c>
      <c r="E27" s="12"/>
      <c r="F27" s="12"/>
      <c r="G27" s="12"/>
      <c r="H27" s="12"/>
      <c r="I27" s="12"/>
      <c r="J27" s="13" t="n">
        <v>95</v>
      </c>
      <c r="K27" s="13" t="n">
        <v>87</v>
      </c>
      <c r="L27" s="13" t="n">
        <v>88</v>
      </c>
      <c r="M27" s="13" t="n">
        <v>96</v>
      </c>
      <c r="N27" s="13" t="n">
        <v>0</v>
      </c>
      <c r="O27" s="13" t="n">
        <v>0</v>
      </c>
      <c r="P27" s="13" t="n">
        <v>0</v>
      </c>
      <c r="Q27" s="17" t="n">
        <f aca="false">SUM(J27:P27)/7</f>
        <v>52.2857142857143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60</v>
      </c>
      <c r="D28" s="12" t="s">
        <v>61</v>
      </c>
      <c r="E28" s="12"/>
      <c r="F28" s="12"/>
      <c r="G28" s="12"/>
      <c r="H28" s="12"/>
      <c r="I28" s="12"/>
      <c r="J28" s="13" t="n">
        <v>95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7" t="n">
        <f aca="false">SUM(J28:P28)/7</f>
        <v>13.5714285714286</v>
      </c>
    </row>
    <row r="29" customFormat="false" ht="13.8" hidden="false" customHeight="false" outlineLevel="0" collapsed="false">
      <c r="B29" s="15" t="n">
        <f aca="false">B28+1</f>
        <v>21</v>
      </c>
      <c r="C29" s="16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6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6"/>
      <c r="D31" s="18"/>
      <c r="E31" s="18"/>
      <c r="F31" s="18"/>
      <c r="G31" s="18"/>
      <c r="H31" s="18"/>
      <c r="I31" s="18"/>
      <c r="J31" s="13" t="n">
        <f aca="false">SUM(J9:J28)/20</f>
        <v>90.3</v>
      </c>
      <c r="K31" s="13" t="n">
        <f aca="false">SUM(K9:K28)/20</f>
        <v>80.85</v>
      </c>
      <c r="L31" s="13" t="n">
        <f aca="false">SUM(L9:L28)/20</f>
        <v>77.2</v>
      </c>
      <c r="M31" s="13" t="n">
        <f aca="false">SUM(M9:M28)/20</f>
        <v>78.8</v>
      </c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6"/>
      <c r="D32" s="18"/>
      <c r="E32" s="18"/>
      <c r="F32" s="18"/>
      <c r="G32" s="18"/>
      <c r="H32" s="18"/>
      <c r="I32" s="18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6"/>
      <c r="D33" s="18"/>
      <c r="E33" s="18"/>
      <c r="F33" s="18"/>
      <c r="G33" s="18"/>
      <c r="H33" s="18"/>
      <c r="I33" s="18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6"/>
      <c r="D34" s="18"/>
      <c r="E34" s="18"/>
      <c r="F34" s="18"/>
      <c r="G34" s="18"/>
      <c r="H34" s="18"/>
      <c r="I34" s="18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6"/>
      <c r="D35" s="18"/>
      <c r="E35" s="18"/>
      <c r="F35" s="18"/>
      <c r="G35" s="18"/>
      <c r="H35" s="18"/>
      <c r="I35" s="18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6"/>
      <c r="D36" s="18"/>
      <c r="E36" s="18"/>
      <c r="F36" s="18"/>
      <c r="G36" s="18"/>
      <c r="H36" s="18"/>
      <c r="I36" s="18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6"/>
      <c r="D37" s="18"/>
      <c r="E37" s="18"/>
      <c r="F37" s="18"/>
      <c r="G37" s="18"/>
      <c r="H37" s="18"/>
      <c r="I37" s="18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6"/>
      <c r="D38" s="18"/>
      <c r="E38" s="18"/>
      <c r="F38" s="18"/>
      <c r="G38" s="18"/>
      <c r="H38" s="18"/>
      <c r="I38" s="18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6"/>
      <c r="D39" s="18"/>
      <c r="E39" s="18"/>
      <c r="F39" s="18"/>
      <c r="G39" s="18"/>
      <c r="H39" s="18"/>
      <c r="I39" s="18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6"/>
      <c r="D40" s="18"/>
      <c r="E40" s="18"/>
      <c r="F40" s="18"/>
      <c r="G40" s="18"/>
      <c r="H40" s="18"/>
      <c r="I40" s="18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6"/>
      <c r="D41" s="18"/>
      <c r="E41" s="18"/>
      <c r="F41" s="18"/>
      <c r="G41" s="18"/>
      <c r="H41" s="18"/>
      <c r="I41" s="18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6"/>
      <c r="D42" s="18"/>
      <c r="E42" s="18"/>
      <c r="F42" s="18"/>
      <c r="G42" s="18"/>
      <c r="H42" s="18"/>
      <c r="I42" s="18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6"/>
      <c r="D43" s="18"/>
      <c r="E43" s="18"/>
      <c r="F43" s="18"/>
      <c r="G43" s="18"/>
      <c r="H43" s="18"/>
      <c r="I43" s="18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6"/>
      <c r="D44" s="18"/>
      <c r="E44" s="18"/>
      <c r="F44" s="18"/>
      <c r="G44" s="18"/>
      <c r="H44" s="18"/>
      <c r="I44" s="18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6"/>
      <c r="D45" s="18"/>
      <c r="E45" s="18"/>
      <c r="F45" s="18"/>
      <c r="G45" s="18"/>
      <c r="H45" s="18"/>
      <c r="I45" s="18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6"/>
      <c r="D46" s="18"/>
      <c r="E46" s="18"/>
      <c r="F46" s="18"/>
      <c r="G46" s="18"/>
      <c r="H46" s="18"/>
      <c r="I46" s="18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20"/>
      <c r="E47" s="20"/>
      <c r="F47" s="20"/>
      <c r="G47" s="20"/>
      <c r="H47" s="20"/>
      <c r="I47" s="20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20</v>
      </c>
      <c r="K54" s="24" t="n">
        <f aca="false">COUNTIF(K9:K53,"&gt;=70")</f>
        <v>19</v>
      </c>
      <c r="L54" s="24" t="n">
        <f aca="false">COUNTIF(L9:L53,"&gt;=70")</f>
        <v>18</v>
      </c>
      <c r="M54" s="24" t="n">
        <f aca="false">COUNTIF(M9:M53,"&gt;=70")</f>
        <v>18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1</v>
      </c>
      <c r="K55" s="27" t="n">
        <f aca="false">COUNTIF(K9:K53,"&lt;70")</f>
        <v>2</v>
      </c>
      <c r="L55" s="27" t="n">
        <f aca="false">COUNTIF(L9:L53,"&lt;70")</f>
        <v>3</v>
      </c>
      <c r="M55" s="27" t="n">
        <f aca="false">COUNTIF(M9:M53,"&lt;70")</f>
        <v>3</v>
      </c>
      <c r="N55" s="27" t="n">
        <f aca="false">COUNTIF(N9:N53,"&lt;70")</f>
        <v>20</v>
      </c>
      <c r="O55" s="27" t="n">
        <f aca="false">COUNTIF(O9:O53,"&lt;70")</f>
        <v>20</v>
      </c>
      <c r="P55" s="27" t="n">
        <f aca="false">COUNTIF(P9:P53,"&lt;70")</f>
        <v>20</v>
      </c>
      <c r="Q55" s="27" t="n">
        <f aca="false">COUNTIF(Q9:Q53,"&lt;70")</f>
        <v>20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21</v>
      </c>
      <c r="K56" s="27" t="n">
        <f aca="false">COUNT(K9:K53)</f>
        <v>21</v>
      </c>
      <c r="L56" s="27" t="n">
        <f aca="false">COUNT(L9:L53)</f>
        <v>21</v>
      </c>
      <c r="M56" s="27" t="n">
        <f aca="false">COUNT(M9:M53)</f>
        <v>21</v>
      </c>
      <c r="N56" s="27" t="n">
        <f aca="false">COUNT(N9:N53)</f>
        <v>20</v>
      </c>
      <c r="O56" s="27" t="n">
        <f aca="false">COUNT(O9:O53)</f>
        <v>20</v>
      </c>
      <c r="P56" s="27" t="n">
        <f aca="false">COUNT(P9:P53)</f>
        <v>20</v>
      </c>
      <c r="Q56" s="27" t="n">
        <f aca="false">COUNT(Q9:Q53)</f>
        <v>20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0.952380952380952</v>
      </c>
      <c r="K57" s="31" t="n">
        <f aca="false">K54/K56</f>
        <v>0.904761904761905</v>
      </c>
      <c r="L57" s="31" t="n">
        <f aca="false">L54/L56</f>
        <v>0.857142857142857</v>
      </c>
      <c r="M57" s="31" t="n">
        <f aca="false">M54/M56</f>
        <v>0.857142857142857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0.0476190476190476</v>
      </c>
      <c r="K58" s="30" t="n">
        <f aca="false">K55/K56</f>
        <v>0.0952380952380952</v>
      </c>
      <c r="L58" s="31" t="n">
        <f aca="false">L55/L56</f>
        <v>0.142857142857143</v>
      </c>
      <c r="M58" s="31" t="n">
        <f aca="false">M55/M56</f>
        <v>0.142857142857143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6" colorId="64" zoomScale="75" zoomScaleNormal="75" zoomScalePageLayoutView="100" workbookViewId="0">
      <selection pane="topLeft" activeCell="L31" activeCellId="0" sqref="L31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2.7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68</v>
      </c>
      <c r="E4" s="6"/>
      <c r="F4" s="6"/>
      <c r="G4" s="6"/>
      <c r="I4" s="1" t="s">
        <v>4</v>
      </c>
      <c r="J4" s="7" t="s">
        <v>69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71</v>
      </c>
      <c r="D9" s="34" t="s">
        <v>72</v>
      </c>
      <c r="E9" s="34"/>
      <c r="F9" s="34"/>
      <c r="G9" s="34"/>
      <c r="H9" s="34"/>
      <c r="I9" s="34"/>
      <c r="J9" s="13" t="n">
        <v>100</v>
      </c>
      <c r="K9" s="13" t="n">
        <v>95</v>
      </c>
      <c r="L9" s="13" t="n">
        <v>100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42.1428571428571</v>
      </c>
    </row>
    <row r="10" customFormat="false" ht="13.8" hidden="false" customHeight="false" outlineLevel="0" collapsed="false">
      <c r="B10" s="15" t="n">
        <f aca="false">B9+1</f>
        <v>2</v>
      </c>
      <c r="C10" s="16" t="s">
        <v>73</v>
      </c>
      <c r="D10" s="18" t="s">
        <v>74</v>
      </c>
      <c r="E10" s="18"/>
      <c r="F10" s="18"/>
      <c r="G10" s="18"/>
      <c r="H10" s="18"/>
      <c r="I10" s="18"/>
      <c r="J10" s="13" t="n">
        <v>100</v>
      </c>
      <c r="K10" s="13" t="n">
        <v>85</v>
      </c>
      <c r="L10" s="13" t="n">
        <v>100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40.7142857142857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75</v>
      </c>
      <c r="D11" s="18" t="s">
        <v>76</v>
      </c>
      <c r="E11" s="18"/>
      <c r="F11" s="18"/>
      <c r="G11" s="18"/>
      <c r="H11" s="18"/>
      <c r="I11" s="18"/>
      <c r="J11" s="13" t="n">
        <v>95</v>
      </c>
      <c r="K11" s="13" t="n">
        <v>85</v>
      </c>
      <c r="L11" s="13" t="n">
        <v>95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39.2857142857143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77</v>
      </c>
      <c r="D12" s="18" t="s">
        <v>78</v>
      </c>
      <c r="E12" s="18"/>
      <c r="F12" s="18"/>
      <c r="G12" s="18"/>
      <c r="H12" s="18"/>
      <c r="I12" s="18"/>
      <c r="J12" s="13" t="n">
        <v>95</v>
      </c>
      <c r="K12" s="13" t="n">
        <v>90</v>
      </c>
      <c r="L12" s="13" t="n">
        <v>100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40.7142857142857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79</v>
      </c>
      <c r="D13" s="18" t="s">
        <v>80</v>
      </c>
      <c r="E13" s="18"/>
      <c r="F13" s="18"/>
      <c r="G13" s="18"/>
      <c r="H13" s="18"/>
      <c r="I13" s="18"/>
      <c r="J13" s="13" t="n">
        <v>100</v>
      </c>
      <c r="K13" s="13" t="n">
        <v>90</v>
      </c>
      <c r="L13" s="13" t="n">
        <v>100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41.4285714285714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81</v>
      </c>
      <c r="D14" s="18" t="s">
        <v>82</v>
      </c>
      <c r="E14" s="18"/>
      <c r="F14" s="18"/>
      <c r="G14" s="18"/>
      <c r="H14" s="18"/>
      <c r="I14" s="18"/>
      <c r="J14" s="13" t="n">
        <v>80</v>
      </c>
      <c r="K14" s="13" t="n">
        <v>80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22.8571428571429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83</v>
      </c>
      <c r="D15" s="18" t="s">
        <v>84</v>
      </c>
      <c r="E15" s="18"/>
      <c r="F15" s="18"/>
      <c r="G15" s="18"/>
      <c r="H15" s="18"/>
      <c r="I15" s="18"/>
      <c r="J15" s="13" t="n">
        <v>100</v>
      </c>
      <c r="K15" s="13" t="n">
        <v>95</v>
      </c>
      <c r="L15" s="13" t="n">
        <v>100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42.1428571428571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85</v>
      </c>
      <c r="D16" s="18" t="s">
        <v>86</v>
      </c>
      <c r="E16" s="18"/>
      <c r="F16" s="18"/>
      <c r="G16" s="18"/>
      <c r="H16" s="18"/>
      <c r="I16" s="18"/>
      <c r="J16" s="13" t="n">
        <v>95</v>
      </c>
      <c r="K16" s="13" t="n">
        <v>95</v>
      </c>
      <c r="L16" s="13" t="n">
        <v>100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41.4285714285714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87</v>
      </c>
      <c r="D17" s="18" t="s">
        <v>88</v>
      </c>
      <c r="E17" s="18"/>
      <c r="F17" s="18"/>
      <c r="G17" s="18"/>
      <c r="H17" s="18"/>
      <c r="I17" s="18"/>
      <c r="J17" s="13" t="n">
        <v>100</v>
      </c>
      <c r="K17" s="13" t="n">
        <v>95</v>
      </c>
      <c r="L17" s="13" t="n">
        <v>100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42.1428571428571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89</v>
      </c>
      <c r="D18" s="18" t="s">
        <v>90</v>
      </c>
      <c r="E18" s="18"/>
      <c r="F18" s="18"/>
      <c r="G18" s="18"/>
      <c r="H18" s="18"/>
      <c r="I18" s="18"/>
      <c r="J18" s="13" t="n">
        <v>90</v>
      </c>
      <c r="K18" s="13" t="n">
        <v>85</v>
      </c>
      <c r="L18" s="13" t="n">
        <v>100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39.2857142857143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91</v>
      </c>
      <c r="D19" s="18" t="s">
        <v>92</v>
      </c>
      <c r="E19" s="18"/>
      <c r="F19" s="18"/>
      <c r="G19" s="18"/>
      <c r="H19" s="18"/>
      <c r="I19" s="18"/>
      <c r="J19" s="13" t="n">
        <v>100</v>
      </c>
      <c r="K19" s="13" t="n">
        <v>90</v>
      </c>
      <c r="L19" s="13" t="n">
        <v>100</v>
      </c>
      <c r="M19" s="13" t="n">
        <v>0</v>
      </c>
      <c r="N19" s="13" t="n">
        <v>0</v>
      </c>
      <c r="O19" s="13" t="n">
        <v>0</v>
      </c>
      <c r="P19" s="13" t="n">
        <v>0</v>
      </c>
      <c r="Q19" s="17" t="n">
        <f aca="false">SUM(J19:P19)/7</f>
        <v>41.4285714285714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93</v>
      </c>
      <c r="D20" s="18" t="s">
        <v>94</v>
      </c>
      <c r="E20" s="18"/>
      <c r="F20" s="18"/>
      <c r="G20" s="18"/>
      <c r="H20" s="18"/>
      <c r="I20" s="18"/>
      <c r="J20" s="13" t="n">
        <v>95</v>
      </c>
      <c r="K20" s="13" t="n">
        <v>80</v>
      </c>
      <c r="L20" s="13" t="n">
        <v>90</v>
      </c>
      <c r="M20" s="13" t="n">
        <v>0</v>
      </c>
      <c r="N20" s="13" t="n">
        <v>0</v>
      </c>
      <c r="O20" s="13" t="n">
        <v>0</v>
      </c>
      <c r="P20" s="13" t="n">
        <v>0</v>
      </c>
      <c r="Q20" s="17" t="n">
        <f aca="false">SUM(J20:P20)/7</f>
        <v>37.8571428571429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95</v>
      </c>
      <c r="D21" s="18" t="s">
        <v>96</v>
      </c>
      <c r="E21" s="18"/>
      <c r="F21" s="18"/>
      <c r="G21" s="18"/>
      <c r="H21" s="18"/>
      <c r="I21" s="18"/>
      <c r="J21" s="13" t="n">
        <v>100</v>
      </c>
      <c r="K21" s="13" t="n">
        <v>95</v>
      </c>
      <c r="L21" s="13" t="n">
        <v>100</v>
      </c>
      <c r="M21" s="13" t="n">
        <v>0</v>
      </c>
      <c r="N21" s="13" t="n">
        <v>0</v>
      </c>
      <c r="O21" s="13" t="n">
        <v>0</v>
      </c>
      <c r="P21" s="13" t="n">
        <v>0</v>
      </c>
      <c r="Q21" s="17" t="n">
        <f aca="false">SUM(J21:P21)/7</f>
        <v>42.1428571428571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97</v>
      </c>
      <c r="D22" s="18" t="s">
        <v>98</v>
      </c>
      <c r="E22" s="18"/>
      <c r="F22" s="18"/>
      <c r="G22" s="18"/>
      <c r="H22" s="18"/>
      <c r="I22" s="18"/>
      <c r="J22" s="13" t="n">
        <v>70</v>
      </c>
      <c r="K22" s="13" t="n">
        <v>95</v>
      </c>
      <c r="L22" s="13" t="n">
        <v>100</v>
      </c>
      <c r="M22" s="13" t="n">
        <v>0</v>
      </c>
      <c r="N22" s="13" t="n">
        <v>0</v>
      </c>
      <c r="O22" s="13" t="n">
        <v>0</v>
      </c>
      <c r="P22" s="13" t="n">
        <v>0</v>
      </c>
      <c r="Q22" s="17" t="n">
        <f aca="false">SUM(J22:P22)/7</f>
        <v>37.8571428571429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99</v>
      </c>
      <c r="D23" s="18" t="s">
        <v>100</v>
      </c>
      <c r="E23" s="18"/>
      <c r="F23" s="18"/>
      <c r="G23" s="18"/>
      <c r="H23" s="18"/>
      <c r="I23" s="18"/>
      <c r="J23" s="13" t="n">
        <v>100</v>
      </c>
      <c r="K23" s="13" t="n">
        <v>95</v>
      </c>
      <c r="L23" s="13" t="n">
        <v>100</v>
      </c>
      <c r="M23" s="13" t="n">
        <v>0</v>
      </c>
      <c r="N23" s="13" t="n">
        <v>0</v>
      </c>
      <c r="O23" s="13" t="n">
        <v>0</v>
      </c>
      <c r="P23" s="13" t="n">
        <v>0</v>
      </c>
      <c r="Q23" s="17" t="n">
        <f aca="false">SUM(J23:P23)/7</f>
        <v>42.1428571428571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101</v>
      </c>
      <c r="D24" s="18" t="s">
        <v>102</v>
      </c>
      <c r="E24" s="18"/>
      <c r="F24" s="18"/>
      <c r="G24" s="18"/>
      <c r="H24" s="18"/>
      <c r="I24" s="18"/>
      <c r="J24" s="13" t="n">
        <v>100</v>
      </c>
      <c r="K24" s="13" t="n">
        <v>95</v>
      </c>
      <c r="L24" s="13" t="n">
        <v>100</v>
      </c>
      <c r="M24" s="13" t="n">
        <v>0</v>
      </c>
      <c r="N24" s="13" t="n">
        <v>0</v>
      </c>
      <c r="O24" s="13" t="n">
        <v>0</v>
      </c>
      <c r="P24" s="13" t="n">
        <v>0</v>
      </c>
      <c r="Q24" s="17" t="n">
        <f aca="false">SUM(J24:P24)/7</f>
        <v>42.1428571428571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103</v>
      </c>
      <c r="D25" s="18" t="s">
        <v>104</v>
      </c>
      <c r="E25" s="18"/>
      <c r="F25" s="18"/>
      <c r="G25" s="18"/>
      <c r="H25" s="18"/>
      <c r="I25" s="18"/>
      <c r="J25" s="13" t="n">
        <v>100</v>
      </c>
      <c r="K25" s="13" t="n">
        <v>95</v>
      </c>
      <c r="L25" s="13" t="n">
        <v>100</v>
      </c>
      <c r="M25" s="13" t="n">
        <v>0</v>
      </c>
      <c r="N25" s="13" t="n">
        <v>0</v>
      </c>
      <c r="O25" s="13" t="n">
        <v>0</v>
      </c>
      <c r="P25" s="13" t="n">
        <v>0</v>
      </c>
      <c r="Q25" s="17" t="n">
        <f aca="false">SUM(J25:P25)/7</f>
        <v>42.1428571428571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105</v>
      </c>
      <c r="D26" s="18" t="s">
        <v>106</v>
      </c>
      <c r="E26" s="18"/>
      <c r="F26" s="18"/>
      <c r="G26" s="18"/>
      <c r="H26" s="18"/>
      <c r="I26" s="18"/>
      <c r="J26" s="13" t="n">
        <v>100</v>
      </c>
      <c r="K26" s="13" t="n">
        <v>85</v>
      </c>
      <c r="L26" s="13" t="n">
        <v>100</v>
      </c>
      <c r="M26" s="13" t="n">
        <v>0</v>
      </c>
      <c r="N26" s="13" t="n">
        <v>0</v>
      </c>
      <c r="O26" s="13" t="n">
        <v>0</v>
      </c>
      <c r="P26" s="13" t="n">
        <v>0</v>
      </c>
      <c r="Q26" s="17" t="n">
        <f aca="false">SUM(J26:P26)/7</f>
        <v>40.7142857142857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107</v>
      </c>
      <c r="D27" s="18" t="s">
        <v>108</v>
      </c>
      <c r="E27" s="18"/>
      <c r="F27" s="18"/>
      <c r="G27" s="18"/>
      <c r="H27" s="18"/>
      <c r="I27" s="18"/>
      <c r="J27" s="13" t="n">
        <v>95</v>
      </c>
      <c r="K27" s="13" t="n">
        <v>85</v>
      </c>
      <c r="L27" s="13" t="n">
        <v>95</v>
      </c>
      <c r="M27" s="13" t="n">
        <v>0</v>
      </c>
      <c r="N27" s="13" t="n">
        <v>0</v>
      </c>
      <c r="O27" s="13" t="n">
        <v>0</v>
      </c>
      <c r="P27" s="13" t="n">
        <v>0</v>
      </c>
      <c r="Q27" s="17" t="n">
        <f aca="false">SUM(J27:P27)/7</f>
        <v>39.2857142857143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109</v>
      </c>
      <c r="D28" s="18" t="s">
        <v>110</v>
      </c>
      <c r="E28" s="18"/>
      <c r="F28" s="18"/>
      <c r="G28" s="18"/>
      <c r="H28" s="18"/>
      <c r="I28" s="18"/>
      <c r="J28" s="13" t="n">
        <v>90</v>
      </c>
      <c r="K28" s="13" t="n">
        <v>80</v>
      </c>
      <c r="L28" s="13" t="n">
        <v>90</v>
      </c>
      <c r="M28" s="13" t="n">
        <v>0</v>
      </c>
      <c r="N28" s="13" t="n">
        <v>0</v>
      </c>
      <c r="O28" s="13" t="n">
        <v>0</v>
      </c>
      <c r="P28" s="13" t="n">
        <v>0</v>
      </c>
      <c r="Q28" s="17" t="n">
        <f aca="false">SUM(J28:P28)/7</f>
        <v>37.1428571428571</v>
      </c>
    </row>
    <row r="29" customFormat="false" ht="13.8" hidden="false" customHeight="false" outlineLevel="0" collapsed="false">
      <c r="B29" s="15" t="n">
        <f aca="false">B28+1</f>
        <v>21</v>
      </c>
      <c r="C29" s="16" t="s">
        <v>111</v>
      </c>
      <c r="D29" s="18" t="s">
        <v>112</v>
      </c>
      <c r="E29" s="18"/>
      <c r="F29" s="18"/>
      <c r="G29" s="18"/>
      <c r="H29" s="18"/>
      <c r="I29" s="18"/>
      <c r="J29" s="13" t="n">
        <v>100</v>
      </c>
      <c r="K29" s="13" t="n">
        <v>95</v>
      </c>
      <c r="L29" s="13" t="n">
        <v>90</v>
      </c>
      <c r="M29" s="13" t="n">
        <v>0</v>
      </c>
      <c r="N29" s="13" t="n">
        <v>0</v>
      </c>
      <c r="O29" s="13" t="n">
        <v>0</v>
      </c>
      <c r="P29" s="13" t="n">
        <v>0</v>
      </c>
      <c r="Q29" s="17" t="n">
        <f aca="false">SUM(J29:P29)/7</f>
        <v>40.7142857142857</v>
      </c>
    </row>
    <row r="30" customFormat="false" ht="13.8" hidden="false" customHeight="false" outlineLevel="0" collapsed="false">
      <c r="B30" s="15" t="n">
        <f aca="false">B29+1</f>
        <v>22</v>
      </c>
      <c r="C30" s="16" t="s">
        <v>113</v>
      </c>
      <c r="D30" s="18" t="s">
        <v>114</v>
      </c>
      <c r="E30" s="18"/>
      <c r="F30" s="18"/>
      <c r="G30" s="18"/>
      <c r="H30" s="18"/>
      <c r="I30" s="18"/>
      <c r="J30" s="13" t="n">
        <v>100</v>
      </c>
      <c r="K30" s="13" t="n">
        <v>95</v>
      </c>
      <c r="L30" s="13" t="n">
        <v>100</v>
      </c>
      <c r="M30" s="13" t="n">
        <v>0</v>
      </c>
      <c r="N30" s="13" t="n">
        <v>0</v>
      </c>
      <c r="O30" s="13" t="n">
        <v>0</v>
      </c>
      <c r="P30" s="13" t="n">
        <v>0</v>
      </c>
      <c r="Q30" s="17" t="n">
        <f aca="false">SUM(J30:P30)/7</f>
        <v>42.1428571428571</v>
      </c>
    </row>
    <row r="31" customFormat="false" ht="13.8" hidden="false" customHeight="false" outlineLevel="0" collapsed="false">
      <c r="B31" s="15" t="n">
        <f aca="false">B30+1</f>
        <v>23</v>
      </c>
      <c r="C31" s="16" t="s">
        <v>115</v>
      </c>
      <c r="D31" s="18" t="s">
        <v>116</v>
      </c>
      <c r="E31" s="18"/>
      <c r="F31" s="18"/>
      <c r="G31" s="18"/>
      <c r="H31" s="18"/>
      <c r="I31" s="18"/>
      <c r="J31" s="13" t="n">
        <v>90</v>
      </c>
      <c r="K31" s="13" t="n">
        <v>85</v>
      </c>
      <c r="L31" s="13" t="n">
        <v>0</v>
      </c>
      <c r="M31" s="13" t="n">
        <v>0</v>
      </c>
      <c r="N31" s="13" t="n">
        <v>0</v>
      </c>
      <c r="O31" s="13" t="n">
        <v>0</v>
      </c>
      <c r="P31" s="13" t="n">
        <v>0</v>
      </c>
      <c r="Q31" s="17" t="n">
        <f aca="false">SUM(J31:P31)/7</f>
        <v>25</v>
      </c>
    </row>
    <row r="32" customFormat="false" ht="13.8" hidden="false" customHeight="false" outlineLevel="0" collapsed="false">
      <c r="B32" s="15" t="n">
        <f aca="false">B31+1</f>
        <v>24</v>
      </c>
      <c r="C32" s="16" t="s">
        <v>117</v>
      </c>
      <c r="D32" s="18" t="s">
        <v>118</v>
      </c>
      <c r="E32" s="18"/>
      <c r="F32" s="18"/>
      <c r="G32" s="18"/>
      <c r="H32" s="18"/>
      <c r="I32" s="18"/>
      <c r="J32" s="13" t="n">
        <v>100</v>
      </c>
      <c r="K32" s="13" t="n">
        <v>85</v>
      </c>
      <c r="L32" s="13" t="n">
        <v>100</v>
      </c>
      <c r="M32" s="13" t="n">
        <v>0</v>
      </c>
      <c r="N32" s="13" t="n">
        <v>0</v>
      </c>
      <c r="O32" s="13" t="n">
        <v>0</v>
      </c>
      <c r="P32" s="13" t="n">
        <v>0</v>
      </c>
      <c r="Q32" s="17" t="n">
        <f aca="false">SUM(J32:P32)/7</f>
        <v>40.7142857142857</v>
      </c>
    </row>
    <row r="33" customFormat="false" ht="13.8" hidden="false" customHeight="false" outlineLevel="0" collapsed="false">
      <c r="B33" s="15" t="n">
        <f aca="false">B32+1</f>
        <v>25</v>
      </c>
      <c r="C33" s="16"/>
      <c r="D33" s="18"/>
      <c r="E33" s="18"/>
      <c r="F33" s="18"/>
      <c r="G33" s="18"/>
      <c r="H33" s="18"/>
      <c r="I33" s="18"/>
      <c r="J33" s="13" t="n">
        <f aca="false">SUM(J9:J32)/24</f>
        <v>95.625</v>
      </c>
      <c r="K33" s="13" t="n">
        <f aca="false">SUM(K9:K32)/24</f>
        <v>89.5833333333333</v>
      </c>
      <c r="L33" s="13" t="n">
        <f aca="false">SUM(L9:L32)/24</f>
        <v>90</v>
      </c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6"/>
      <c r="D34" s="18"/>
      <c r="E34" s="18"/>
      <c r="F34" s="18"/>
      <c r="G34" s="18"/>
      <c r="H34" s="18"/>
      <c r="I34" s="18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6"/>
      <c r="D35" s="18"/>
      <c r="E35" s="18"/>
      <c r="F35" s="18"/>
      <c r="G35" s="18"/>
      <c r="H35" s="18"/>
      <c r="I35" s="18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25</v>
      </c>
      <c r="K54" s="24" t="n">
        <f aca="false">COUNTIF(K9:K53,"&gt;=70")</f>
        <v>25</v>
      </c>
      <c r="L54" s="24" t="n">
        <f aca="false">COUNTIF(L9:L53,"&gt;=70")</f>
        <v>23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0</v>
      </c>
      <c r="K55" s="27" t="n">
        <f aca="false">COUNTIF(K9:K53,"&lt;70")</f>
        <v>0</v>
      </c>
      <c r="L55" s="27" t="n">
        <f aca="false">COUNTIF(L9:L53,"&lt;70")</f>
        <v>2</v>
      </c>
      <c r="M55" s="27" t="n">
        <f aca="false">COUNTIF(M9:M53,"&lt;70")</f>
        <v>24</v>
      </c>
      <c r="N55" s="27" t="n">
        <f aca="false">COUNTIF(N9:N53,"&lt;70")</f>
        <v>24</v>
      </c>
      <c r="O55" s="27" t="n">
        <f aca="false">COUNTIF(O9:O53,"&lt;70")</f>
        <v>24</v>
      </c>
      <c r="P55" s="27" t="n">
        <f aca="false">COUNTIF(P9:P53,"&lt;70")</f>
        <v>24</v>
      </c>
      <c r="Q55" s="27" t="n">
        <f aca="false">COUNTIF(Q9:Q53,"&lt;70")</f>
        <v>24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25</v>
      </c>
      <c r="K56" s="27" t="n">
        <f aca="false">COUNT(K9:K53)</f>
        <v>25</v>
      </c>
      <c r="L56" s="27" t="n">
        <f aca="false">COUNT(L9:L53)</f>
        <v>25</v>
      </c>
      <c r="M56" s="27" t="n">
        <f aca="false">COUNT(M9:M53)</f>
        <v>24</v>
      </c>
      <c r="N56" s="27" t="n">
        <f aca="false">COUNT(N9:N53)</f>
        <v>24</v>
      </c>
      <c r="O56" s="27" t="n">
        <f aca="false">COUNT(O9:O53)</f>
        <v>24</v>
      </c>
      <c r="P56" s="27" t="n">
        <f aca="false">COUNT(P9:P53)</f>
        <v>24</v>
      </c>
      <c r="Q56" s="27" t="n">
        <f aca="false">COUNT(Q9:Q53)</f>
        <v>24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1</v>
      </c>
      <c r="K57" s="31" t="n">
        <f aca="false">K54/K56</f>
        <v>1</v>
      </c>
      <c r="L57" s="31" t="n">
        <f aca="false">L54/L56</f>
        <v>0.92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</v>
      </c>
      <c r="K58" s="30" t="n">
        <f aca="false">K55/K56</f>
        <v>0</v>
      </c>
      <c r="L58" s="31" t="n">
        <f aca="false">L55/L56</f>
        <v>0.08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M18" activeCellId="0" sqref="M1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119</v>
      </c>
      <c r="E4" s="6"/>
      <c r="F4" s="6"/>
      <c r="G4" s="6"/>
      <c r="I4" s="1" t="s">
        <v>4</v>
      </c>
      <c r="J4" s="7" t="s">
        <v>120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121</v>
      </c>
      <c r="D9" s="18" t="s">
        <v>122</v>
      </c>
      <c r="E9" s="18"/>
      <c r="F9" s="18"/>
      <c r="G9" s="18"/>
      <c r="H9" s="18"/>
      <c r="I9" s="18"/>
      <c r="J9" s="13" t="n">
        <v>100</v>
      </c>
      <c r="K9" s="13" t="n">
        <v>100</v>
      </c>
      <c r="L9" s="13" t="n">
        <v>100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42.8571428571429</v>
      </c>
    </row>
    <row r="10" customFormat="false" ht="13.8" hidden="false" customHeight="false" outlineLevel="0" collapsed="false">
      <c r="B10" s="15" t="n">
        <f aca="false">B9+1</f>
        <v>2</v>
      </c>
      <c r="C10" s="35" t="s">
        <v>123</v>
      </c>
      <c r="D10" s="18" t="s">
        <v>124</v>
      </c>
      <c r="E10" s="18"/>
      <c r="F10" s="18"/>
      <c r="G10" s="18"/>
      <c r="H10" s="18"/>
      <c r="I10" s="18"/>
      <c r="J10" s="13" t="n">
        <v>100</v>
      </c>
      <c r="K10" s="13" t="n">
        <v>100</v>
      </c>
      <c r="L10" s="13" t="n">
        <v>100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42.8571428571429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125</v>
      </c>
      <c r="D11" s="18" t="s">
        <v>126</v>
      </c>
      <c r="E11" s="18"/>
      <c r="F11" s="18"/>
      <c r="G11" s="18"/>
      <c r="H11" s="18"/>
      <c r="I11" s="18"/>
      <c r="J11" s="13" t="n">
        <v>95</v>
      </c>
      <c r="K11" s="13" t="n">
        <v>95</v>
      </c>
      <c r="L11" s="13" t="n">
        <v>100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41.4285714285714</v>
      </c>
    </row>
    <row r="12" customFormat="false" ht="13.8" hidden="false" customHeight="false" outlineLevel="0" collapsed="false">
      <c r="B12" s="15" t="n">
        <f aca="false">B11+1</f>
        <v>4</v>
      </c>
      <c r="C12" s="35" t="s">
        <v>127</v>
      </c>
      <c r="D12" s="18" t="s">
        <v>128</v>
      </c>
      <c r="E12" s="18"/>
      <c r="F12" s="18"/>
      <c r="G12" s="18"/>
      <c r="H12" s="18"/>
      <c r="I12" s="18"/>
      <c r="J12" s="13" t="n">
        <v>100</v>
      </c>
      <c r="K12" s="13" t="n">
        <v>100</v>
      </c>
      <c r="L12" s="13" t="n">
        <v>100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42.8571428571429</v>
      </c>
    </row>
    <row r="13" customFormat="false" ht="13.8" hidden="false" customHeight="false" outlineLevel="0" collapsed="false">
      <c r="B13" s="15" t="n">
        <f aca="false">B12+1</f>
        <v>5</v>
      </c>
      <c r="C13" s="35" t="s">
        <v>129</v>
      </c>
      <c r="D13" s="18" t="s">
        <v>130</v>
      </c>
      <c r="E13" s="18"/>
      <c r="F13" s="18"/>
      <c r="G13" s="18"/>
      <c r="H13" s="18"/>
      <c r="I13" s="18"/>
      <c r="J13" s="13" t="n">
        <v>0</v>
      </c>
      <c r="K13" s="13" t="n">
        <v>95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13.5714285714286</v>
      </c>
    </row>
    <row r="14" customFormat="false" ht="13.8" hidden="false" customHeight="false" outlineLevel="0" collapsed="false">
      <c r="B14" s="15" t="n">
        <f aca="false">B13+1</f>
        <v>6</v>
      </c>
      <c r="C14" s="35" t="s">
        <v>131</v>
      </c>
      <c r="D14" s="18" t="s">
        <v>132</v>
      </c>
      <c r="E14" s="18"/>
      <c r="F14" s="18"/>
      <c r="G14" s="18"/>
      <c r="H14" s="18"/>
      <c r="I14" s="18"/>
      <c r="J14" s="13" t="n">
        <v>100</v>
      </c>
      <c r="K14" s="13" t="n">
        <v>100</v>
      </c>
      <c r="L14" s="13" t="n">
        <v>100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42.8571428571429</v>
      </c>
    </row>
    <row r="15" customFormat="false" ht="13.8" hidden="false" customHeight="false" outlineLevel="0" collapsed="false">
      <c r="B15" s="15" t="n">
        <f aca="false">B14+1</f>
        <v>7</v>
      </c>
      <c r="C15" s="35" t="s">
        <v>133</v>
      </c>
      <c r="D15" s="18" t="s">
        <v>134</v>
      </c>
      <c r="E15" s="18"/>
      <c r="F15" s="18"/>
      <c r="G15" s="18"/>
      <c r="H15" s="18"/>
      <c r="I15" s="18"/>
      <c r="J15" s="13" t="n">
        <v>100</v>
      </c>
      <c r="K15" s="13" t="n">
        <v>100</v>
      </c>
      <c r="L15" s="13" t="n">
        <v>100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42.8571428571429</v>
      </c>
    </row>
    <row r="16" customFormat="false" ht="13.8" hidden="false" customHeight="false" outlineLevel="0" collapsed="false">
      <c r="B16" s="15" t="n">
        <f aca="false">B15+1</f>
        <v>8</v>
      </c>
      <c r="C16" s="35" t="s">
        <v>135</v>
      </c>
      <c r="D16" s="18" t="s">
        <v>136</v>
      </c>
      <c r="E16" s="18"/>
      <c r="F16" s="18"/>
      <c r="G16" s="18"/>
      <c r="H16" s="18"/>
      <c r="I16" s="18"/>
      <c r="J16" s="13" t="n">
        <v>100</v>
      </c>
      <c r="K16" s="13" t="n">
        <v>95</v>
      </c>
      <c r="L16" s="13" t="n">
        <v>100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42.1428571428571</v>
      </c>
    </row>
    <row r="17" customFormat="false" ht="13.8" hidden="false" customHeight="false" outlineLevel="0" collapsed="false">
      <c r="B17" s="15" t="n">
        <f aca="false">B16+1</f>
        <v>9</v>
      </c>
      <c r="C17" s="16"/>
      <c r="D17" s="18"/>
      <c r="E17" s="18"/>
      <c r="F17" s="18"/>
      <c r="G17" s="18"/>
      <c r="H17" s="18"/>
      <c r="I17" s="18"/>
      <c r="J17" s="13" t="n">
        <f aca="false">SUM(J9:J16)/8</f>
        <v>86.875</v>
      </c>
      <c r="K17" s="13" t="n">
        <f aca="false">SUM(K9:K16)/8</f>
        <v>98.125</v>
      </c>
      <c r="L17" s="13" t="n">
        <f aca="false">SUM(L9:L16)/8</f>
        <v>87.5</v>
      </c>
      <c r="M17" s="13"/>
      <c r="N17" s="13"/>
      <c r="O17" s="13"/>
      <c r="P17" s="13"/>
      <c r="Q17" s="17"/>
    </row>
    <row r="18" customFormat="false" ht="13.8" hidden="false" customHeight="false" outlineLevel="0" collapsed="false">
      <c r="B18" s="15" t="n">
        <f aca="false">B17+1</f>
        <v>10</v>
      </c>
      <c r="C18" s="16"/>
      <c r="D18" s="18"/>
      <c r="E18" s="18"/>
      <c r="F18" s="18"/>
      <c r="G18" s="18"/>
      <c r="H18" s="18"/>
      <c r="I18" s="18"/>
      <c r="J18" s="13"/>
      <c r="K18" s="13"/>
      <c r="L18" s="13"/>
      <c r="M18" s="13"/>
      <c r="N18" s="13"/>
      <c r="O18" s="13"/>
      <c r="P18" s="13"/>
      <c r="Q18" s="17"/>
    </row>
    <row r="19" customFormat="false" ht="13.8" hidden="false" customHeight="false" outlineLevel="0" collapsed="false">
      <c r="B19" s="15" t="n">
        <f aca="false">B18+1</f>
        <v>11</v>
      </c>
      <c r="C19" s="16"/>
      <c r="D19" s="18"/>
      <c r="E19" s="18"/>
      <c r="F19" s="18"/>
      <c r="G19" s="18"/>
      <c r="H19" s="18"/>
      <c r="I19" s="18"/>
      <c r="J19" s="13"/>
      <c r="K19" s="13"/>
      <c r="L19" s="13"/>
      <c r="M19" s="13"/>
      <c r="N19" s="13"/>
      <c r="O19" s="13"/>
      <c r="P19" s="13"/>
      <c r="Q19" s="17"/>
    </row>
    <row r="20" customFormat="false" ht="13.8" hidden="false" customHeight="false" outlineLevel="0" collapsed="false">
      <c r="B20" s="15" t="n">
        <f aca="false">B19+1</f>
        <v>12</v>
      </c>
      <c r="C20" s="16"/>
      <c r="D20" s="18"/>
      <c r="E20" s="18"/>
      <c r="F20" s="18"/>
      <c r="G20" s="18"/>
      <c r="H20" s="18"/>
      <c r="I20" s="18"/>
      <c r="J20" s="13"/>
      <c r="K20" s="13"/>
      <c r="L20" s="13"/>
      <c r="M20" s="13"/>
      <c r="N20" s="13"/>
      <c r="O20" s="13"/>
      <c r="P20" s="13"/>
      <c r="Q20" s="17"/>
    </row>
    <row r="21" customFormat="false" ht="13.8" hidden="false" customHeight="false" outlineLevel="0" collapsed="false">
      <c r="B21" s="15" t="n">
        <f aca="false">B20+1</f>
        <v>13</v>
      </c>
      <c r="C21" s="16"/>
      <c r="D21" s="18"/>
      <c r="E21" s="18"/>
      <c r="F21" s="18"/>
      <c r="G21" s="18"/>
      <c r="H21" s="18"/>
      <c r="I21" s="18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16"/>
      <c r="D22" s="18"/>
      <c r="E22" s="18"/>
      <c r="F22" s="18"/>
      <c r="G22" s="18"/>
      <c r="H22" s="18"/>
      <c r="I22" s="18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16"/>
      <c r="D23" s="18"/>
      <c r="E23" s="18"/>
      <c r="F23" s="18"/>
      <c r="G23" s="18"/>
      <c r="H23" s="18"/>
      <c r="I23" s="18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16"/>
      <c r="D24" s="18"/>
      <c r="E24" s="18"/>
      <c r="F24" s="18"/>
      <c r="G24" s="18"/>
      <c r="H24" s="18"/>
      <c r="I24" s="18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8</v>
      </c>
      <c r="K54" s="24" t="n">
        <f aca="false">COUNTIF(K9:K53,"&gt;=70")</f>
        <v>9</v>
      </c>
      <c r="L54" s="24" t="n">
        <f aca="false">COUNTIF(L9:L53,"&gt;=70")</f>
        <v>8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1</v>
      </c>
      <c r="K55" s="27" t="n">
        <f aca="false">COUNTIF(K9:K53,"&lt;70")</f>
        <v>0</v>
      </c>
      <c r="L55" s="27" t="n">
        <f aca="false">COUNTIF(L9:L53,"&lt;70")</f>
        <v>1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8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9</v>
      </c>
      <c r="K56" s="27" t="n">
        <f aca="false">COUNT(K9:K53)</f>
        <v>9</v>
      </c>
      <c r="L56" s="27" t="n">
        <f aca="false">COUNT(L9:L53)</f>
        <v>9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0.888888888888889</v>
      </c>
      <c r="K57" s="31" t="n">
        <f aca="false">K54/K56</f>
        <v>1</v>
      </c>
      <c r="L57" s="31" t="n">
        <f aca="false">L54/L56</f>
        <v>0.888888888888889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0.111111111111111</v>
      </c>
      <c r="K58" s="30" t="n">
        <f aca="false">K55/K56</f>
        <v>0</v>
      </c>
      <c r="L58" s="31" t="n">
        <f aca="false">L55/L56</f>
        <v>0.111111111111111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K17" activeCellId="0" sqref="K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137</v>
      </c>
      <c r="E4" s="6"/>
      <c r="F4" s="6"/>
      <c r="G4" s="6"/>
      <c r="I4" s="1" t="s">
        <v>4</v>
      </c>
      <c r="J4" s="7" t="s">
        <v>120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121</v>
      </c>
      <c r="D9" s="18" t="s">
        <v>122</v>
      </c>
      <c r="E9" s="18"/>
      <c r="F9" s="18"/>
      <c r="G9" s="18"/>
      <c r="H9" s="18"/>
      <c r="I9" s="18"/>
      <c r="J9" s="13" t="n">
        <v>100</v>
      </c>
      <c r="K9" s="13" t="n">
        <v>100</v>
      </c>
      <c r="L9" s="13" t="n">
        <v>100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42.8571428571429</v>
      </c>
    </row>
    <row r="10" customFormat="false" ht="13.8" hidden="false" customHeight="false" outlineLevel="0" collapsed="false">
      <c r="B10" s="15" t="n">
        <f aca="false">B9+1</f>
        <v>2</v>
      </c>
      <c r="C10" s="35" t="s">
        <v>123</v>
      </c>
      <c r="D10" s="18" t="s">
        <v>124</v>
      </c>
      <c r="E10" s="18"/>
      <c r="F10" s="18"/>
      <c r="G10" s="18"/>
      <c r="H10" s="18"/>
      <c r="I10" s="18"/>
      <c r="J10" s="13" t="n">
        <v>100</v>
      </c>
      <c r="K10" s="13" t="n">
        <v>100</v>
      </c>
      <c r="L10" s="13" t="n">
        <v>100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42.8571428571429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125</v>
      </c>
      <c r="D11" s="18" t="s">
        <v>126</v>
      </c>
      <c r="E11" s="18"/>
      <c r="F11" s="18"/>
      <c r="G11" s="18"/>
      <c r="H11" s="18"/>
      <c r="I11" s="18"/>
      <c r="J11" s="13" t="n">
        <v>95</v>
      </c>
      <c r="K11" s="13" t="n">
        <v>100</v>
      </c>
      <c r="L11" s="13" t="n">
        <v>100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42.1428571428571</v>
      </c>
    </row>
    <row r="12" customFormat="false" ht="13.8" hidden="false" customHeight="false" outlineLevel="0" collapsed="false">
      <c r="B12" s="15" t="n">
        <f aca="false">B11+1</f>
        <v>4</v>
      </c>
      <c r="C12" s="35" t="s">
        <v>127</v>
      </c>
      <c r="D12" s="18" t="s">
        <v>128</v>
      </c>
      <c r="E12" s="18"/>
      <c r="F12" s="18"/>
      <c r="G12" s="18"/>
      <c r="H12" s="18"/>
      <c r="I12" s="18"/>
      <c r="J12" s="13" t="n">
        <v>100</v>
      </c>
      <c r="K12" s="13" t="n">
        <v>100</v>
      </c>
      <c r="L12" s="13" t="n">
        <v>100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42.8571428571429</v>
      </c>
    </row>
    <row r="13" customFormat="false" ht="13.8" hidden="false" customHeight="false" outlineLevel="0" collapsed="false">
      <c r="B13" s="15" t="n">
        <f aca="false">B12+1</f>
        <v>5</v>
      </c>
      <c r="C13" s="35" t="s">
        <v>129</v>
      </c>
      <c r="D13" s="18" t="s">
        <v>130</v>
      </c>
      <c r="E13" s="18"/>
      <c r="F13" s="18"/>
      <c r="G13" s="18"/>
      <c r="H13" s="18"/>
      <c r="I13" s="18"/>
      <c r="J13" s="13" t="n">
        <v>0</v>
      </c>
      <c r="K13" s="13" t="n">
        <v>90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12.8571428571429</v>
      </c>
    </row>
    <row r="14" customFormat="false" ht="13.8" hidden="false" customHeight="false" outlineLevel="0" collapsed="false">
      <c r="B14" s="15" t="n">
        <f aca="false">B13+1</f>
        <v>6</v>
      </c>
      <c r="C14" s="35" t="s">
        <v>131</v>
      </c>
      <c r="D14" s="18" t="s">
        <v>132</v>
      </c>
      <c r="E14" s="18"/>
      <c r="F14" s="18"/>
      <c r="G14" s="18"/>
      <c r="H14" s="18"/>
      <c r="I14" s="18"/>
      <c r="J14" s="13" t="n">
        <v>100</v>
      </c>
      <c r="K14" s="13" t="n">
        <v>100</v>
      </c>
      <c r="L14" s="13" t="n">
        <v>100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42.8571428571429</v>
      </c>
    </row>
    <row r="15" customFormat="false" ht="13.8" hidden="false" customHeight="false" outlineLevel="0" collapsed="false">
      <c r="B15" s="15" t="n">
        <f aca="false">B14+1</f>
        <v>7</v>
      </c>
      <c r="C15" s="35" t="s">
        <v>133</v>
      </c>
      <c r="D15" s="18" t="s">
        <v>134</v>
      </c>
      <c r="E15" s="18"/>
      <c r="F15" s="18"/>
      <c r="G15" s="18"/>
      <c r="H15" s="18"/>
      <c r="I15" s="18"/>
      <c r="J15" s="13" t="n">
        <v>100</v>
      </c>
      <c r="K15" s="13" t="n">
        <v>100</v>
      </c>
      <c r="L15" s="13" t="n">
        <v>100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42.8571428571429</v>
      </c>
    </row>
    <row r="16" customFormat="false" ht="13.8" hidden="false" customHeight="false" outlineLevel="0" collapsed="false">
      <c r="B16" s="15" t="n">
        <f aca="false">B15+1</f>
        <v>8</v>
      </c>
      <c r="C16" s="35" t="s">
        <v>135</v>
      </c>
      <c r="D16" s="18" t="s">
        <v>136</v>
      </c>
      <c r="E16" s="18"/>
      <c r="F16" s="18"/>
      <c r="G16" s="18"/>
      <c r="H16" s="18"/>
      <c r="I16" s="18"/>
      <c r="J16" s="13" t="n">
        <v>100</v>
      </c>
      <c r="K16" s="13" t="n">
        <v>100</v>
      </c>
      <c r="L16" s="13" t="n">
        <v>100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42.8571428571429</v>
      </c>
    </row>
    <row r="17" customFormat="false" ht="13.8" hidden="false" customHeight="false" outlineLevel="0" collapsed="false">
      <c r="B17" s="15" t="n">
        <f aca="false">B16+1</f>
        <v>9</v>
      </c>
      <c r="C17" s="16"/>
      <c r="D17" s="18"/>
      <c r="E17" s="18"/>
      <c r="F17" s="18"/>
      <c r="G17" s="18"/>
      <c r="H17" s="18"/>
      <c r="I17" s="18"/>
      <c r="J17" s="13" t="n">
        <f aca="false">SUM(J9:J16)/8</f>
        <v>86.875</v>
      </c>
      <c r="K17" s="13" t="n">
        <f aca="false">SUM(K9:K16)/8</f>
        <v>98.75</v>
      </c>
      <c r="L17" s="13" t="n">
        <f aca="false">SUM(L9:L16)/8</f>
        <v>87.5</v>
      </c>
      <c r="M17" s="13"/>
      <c r="N17" s="13"/>
      <c r="O17" s="13"/>
      <c r="P17" s="13"/>
      <c r="Q17" s="17"/>
    </row>
    <row r="18" customFormat="false" ht="13.8" hidden="false" customHeight="false" outlineLevel="0" collapsed="false">
      <c r="B18" s="15" t="n">
        <f aca="false">B17+1</f>
        <v>10</v>
      </c>
      <c r="C18" s="16"/>
      <c r="D18" s="18"/>
      <c r="E18" s="18"/>
      <c r="F18" s="18"/>
      <c r="G18" s="18"/>
      <c r="H18" s="18"/>
      <c r="I18" s="18"/>
      <c r="J18" s="13"/>
      <c r="K18" s="13"/>
      <c r="L18" s="13"/>
      <c r="M18" s="13"/>
      <c r="N18" s="13"/>
      <c r="O18" s="13"/>
      <c r="P18" s="13"/>
      <c r="Q18" s="17"/>
    </row>
    <row r="19" customFormat="false" ht="13.8" hidden="false" customHeight="false" outlineLevel="0" collapsed="false">
      <c r="B19" s="15" t="n">
        <f aca="false">B18+1</f>
        <v>11</v>
      </c>
      <c r="C19" s="16"/>
      <c r="D19" s="18"/>
      <c r="E19" s="18"/>
      <c r="F19" s="18"/>
      <c r="G19" s="18"/>
      <c r="H19" s="18"/>
      <c r="I19" s="18"/>
      <c r="J19" s="13"/>
      <c r="K19" s="13"/>
      <c r="L19" s="13"/>
      <c r="M19" s="13"/>
      <c r="N19" s="13"/>
      <c r="O19" s="13"/>
      <c r="P19" s="13"/>
      <c r="Q19" s="17"/>
    </row>
    <row r="20" customFormat="false" ht="13.8" hidden="false" customHeight="false" outlineLevel="0" collapsed="false">
      <c r="B20" s="15" t="n">
        <f aca="false">B19+1</f>
        <v>12</v>
      </c>
      <c r="C20" s="16"/>
      <c r="D20" s="18"/>
      <c r="E20" s="18"/>
      <c r="F20" s="18"/>
      <c r="G20" s="18"/>
      <c r="H20" s="18"/>
      <c r="I20" s="18"/>
      <c r="J20" s="13"/>
      <c r="K20" s="13"/>
      <c r="L20" s="13"/>
      <c r="M20" s="13"/>
      <c r="N20" s="13"/>
      <c r="O20" s="13"/>
      <c r="P20" s="13"/>
      <c r="Q20" s="17"/>
    </row>
    <row r="21" customFormat="false" ht="13.8" hidden="false" customHeight="false" outlineLevel="0" collapsed="false">
      <c r="B21" s="15" t="n">
        <f aca="false">B20+1</f>
        <v>13</v>
      </c>
      <c r="C21" s="16"/>
      <c r="D21" s="18"/>
      <c r="E21" s="18"/>
      <c r="F21" s="18"/>
      <c r="G21" s="18"/>
      <c r="H21" s="18"/>
      <c r="I21" s="18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16"/>
      <c r="D22" s="18"/>
      <c r="E22" s="18"/>
      <c r="F22" s="18"/>
      <c r="G22" s="18"/>
      <c r="H22" s="18"/>
      <c r="I22" s="18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16"/>
      <c r="D23" s="18"/>
      <c r="E23" s="18"/>
      <c r="F23" s="18"/>
      <c r="G23" s="18"/>
      <c r="H23" s="18"/>
      <c r="I23" s="18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16"/>
      <c r="D24" s="18"/>
      <c r="E24" s="18"/>
      <c r="F24" s="18"/>
      <c r="G24" s="18"/>
      <c r="H24" s="18"/>
      <c r="I24" s="18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8</v>
      </c>
      <c r="K54" s="24" t="n">
        <f aca="false">COUNTIF(K9:K53,"&gt;=70")</f>
        <v>9</v>
      </c>
      <c r="L54" s="24" t="n">
        <f aca="false">COUNTIF(L9:L53,"&gt;=70")</f>
        <v>8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1</v>
      </c>
      <c r="K55" s="27" t="n">
        <f aca="false">COUNTIF(K9:K53,"&lt;70")</f>
        <v>0</v>
      </c>
      <c r="L55" s="27" t="n">
        <f aca="false">COUNTIF(L9:L53,"&lt;70")</f>
        <v>1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8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9</v>
      </c>
      <c r="K56" s="27" t="n">
        <f aca="false">COUNT(K9:K53)</f>
        <v>9</v>
      </c>
      <c r="L56" s="27" t="n">
        <f aca="false">COUNT(L9:L53)</f>
        <v>9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0.888888888888889</v>
      </c>
      <c r="K57" s="31" t="n">
        <f aca="false">K54/K56</f>
        <v>1</v>
      </c>
      <c r="L57" s="31" t="n">
        <f aca="false">L54/L56</f>
        <v>0.888888888888889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0.111111111111111</v>
      </c>
      <c r="K58" s="30" t="n">
        <f aca="false">K55/K56</f>
        <v>0</v>
      </c>
      <c r="L58" s="31" t="n">
        <f aca="false">L55/L56</f>
        <v>0.111111111111111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2" colorId="64" zoomScale="75" zoomScaleNormal="75" zoomScalePageLayoutView="100" workbookViewId="0">
      <selection pane="topLeft" activeCell="M19" activeCellId="0" sqref="M19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138</v>
      </c>
      <c r="E4" s="6"/>
      <c r="F4" s="6"/>
      <c r="G4" s="6"/>
      <c r="I4" s="1" t="s">
        <v>4</v>
      </c>
      <c r="J4" s="7" t="s">
        <v>120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139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121</v>
      </c>
      <c r="D9" s="18" t="s">
        <v>122</v>
      </c>
      <c r="E9" s="18"/>
      <c r="F9" s="18"/>
      <c r="G9" s="18"/>
      <c r="H9" s="18"/>
      <c r="I9" s="18"/>
      <c r="J9" s="13" t="n">
        <v>96</v>
      </c>
      <c r="K9" s="13" t="n">
        <v>100</v>
      </c>
      <c r="L9" s="13" t="n">
        <v>100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42.2857142857143</v>
      </c>
    </row>
    <row r="10" customFormat="false" ht="13.8" hidden="false" customHeight="false" outlineLevel="0" collapsed="false">
      <c r="B10" s="15" t="n">
        <f aca="false">B9+1</f>
        <v>2</v>
      </c>
      <c r="C10" s="35" t="s">
        <v>123</v>
      </c>
      <c r="D10" s="18" t="s">
        <v>124</v>
      </c>
      <c r="E10" s="18"/>
      <c r="F10" s="18"/>
      <c r="G10" s="18"/>
      <c r="H10" s="18"/>
      <c r="I10" s="18"/>
      <c r="J10" s="13" t="n">
        <v>89</v>
      </c>
      <c r="K10" s="13" t="n">
        <v>100</v>
      </c>
      <c r="L10" s="13" t="n">
        <v>100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41.2857142857143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125</v>
      </c>
      <c r="D11" s="18" t="s">
        <v>126</v>
      </c>
      <c r="E11" s="18"/>
      <c r="F11" s="18"/>
      <c r="G11" s="18"/>
      <c r="H11" s="18"/>
      <c r="I11" s="18"/>
      <c r="J11" s="13" t="n">
        <v>93</v>
      </c>
      <c r="K11" s="13" t="n">
        <v>100</v>
      </c>
      <c r="L11" s="13" t="n">
        <v>100</v>
      </c>
      <c r="M11" s="13" t="n">
        <v>0</v>
      </c>
      <c r="N11" s="13" t="n">
        <v>0</v>
      </c>
      <c r="O11" s="13" t="n">
        <v>0</v>
      </c>
      <c r="P11" s="13" t="n">
        <v>0</v>
      </c>
      <c r="Q11" s="17"/>
    </row>
    <row r="12" customFormat="false" ht="13.8" hidden="false" customHeight="false" outlineLevel="0" collapsed="false">
      <c r="B12" s="15" t="n">
        <f aca="false">B11+1</f>
        <v>4</v>
      </c>
      <c r="C12" s="35" t="s">
        <v>127</v>
      </c>
      <c r="D12" s="18" t="s">
        <v>128</v>
      </c>
      <c r="E12" s="18"/>
      <c r="F12" s="18"/>
      <c r="G12" s="18"/>
      <c r="H12" s="18"/>
      <c r="I12" s="18"/>
      <c r="J12" s="13" t="n">
        <v>86</v>
      </c>
      <c r="K12" s="13" t="n">
        <v>100</v>
      </c>
      <c r="L12" s="13" t="n">
        <v>100</v>
      </c>
      <c r="M12" s="13" t="n">
        <v>0</v>
      </c>
      <c r="N12" s="13" t="n">
        <v>0</v>
      </c>
      <c r="O12" s="13" t="n">
        <v>0</v>
      </c>
      <c r="P12" s="13" t="n">
        <v>0</v>
      </c>
      <c r="Q12" s="17"/>
    </row>
    <row r="13" customFormat="false" ht="13.8" hidden="false" customHeight="false" outlineLevel="0" collapsed="false">
      <c r="B13" s="15" t="n">
        <f aca="false">B12+1</f>
        <v>5</v>
      </c>
      <c r="C13" s="35" t="s">
        <v>129</v>
      </c>
      <c r="D13" s="18" t="s">
        <v>130</v>
      </c>
      <c r="E13" s="18"/>
      <c r="F13" s="18"/>
      <c r="G13" s="18"/>
      <c r="H13" s="18"/>
      <c r="I13" s="18"/>
      <c r="J13" s="13" t="n">
        <v>0</v>
      </c>
      <c r="K13" s="13" t="n">
        <v>70</v>
      </c>
      <c r="L13" s="13" t="n">
        <v>76</v>
      </c>
      <c r="M13" s="13" t="n">
        <v>0</v>
      </c>
      <c r="N13" s="13" t="n">
        <v>0</v>
      </c>
      <c r="O13" s="13" t="n">
        <v>0</v>
      </c>
      <c r="P13" s="13" t="n">
        <v>0</v>
      </c>
      <c r="Q13" s="17"/>
    </row>
    <row r="14" customFormat="false" ht="13.8" hidden="false" customHeight="false" outlineLevel="0" collapsed="false">
      <c r="B14" s="15" t="n">
        <f aca="false">B13+1</f>
        <v>6</v>
      </c>
      <c r="C14" s="35" t="s">
        <v>131</v>
      </c>
      <c r="D14" s="18" t="s">
        <v>132</v>
      </c>
      <c r="E14" s="18"/>
      <c r="F14" s="18"/>
      <c r="G14" s="18"/>
      <c r="H14" s="18"/>
      <c r="I14" s="18"/>
      <c r="J14" s="13" t="n">
        <v>89</v>
      </c>
      <c r="K14" s="13" t="n">
        <v>100</v>
      </c>
      <c r="L14" s="13" t="n">
        <v>100</v>
      </c>
      <c r="M14" s="13" t="n">
        <v>0</v>
      </c>
      <c r="N14" s="13" t="n">
        <v>0</v>
      </c>
      <c r="O14" s="13" t="n">
        <v>0</v>
      </c>
      <c r="P14" s="13" t="n">
        <v>0</v>
      </c>
      <c r="Q14" s="17"/>
    </row>
    <row r="15" customFormat="false" ht="13.8" hidden="false" customHeight="false" outlineLevel="0" collapsed="false">
      <c r="B15" s="15" t="n">
        <f aca="false">B14+1</f>
        <v>7</v>
      </c>
      <c r="C15" s="35" t="s">
        <v>133</v>
      </c>
      <c r="D15" s="18" t="s">
        <v>134</v>
      </c>
      <c r="E15" s="18"/>
      <c r="F15" s="18"/>
      <c r="G15" s="18"/>
      <c r="H15" s="18"/>
      <c r="I15" s="18"/>
      <c r="J15" s="13" t="n">
        <v>86</v>
      </c>
      <c r="K15" s="13" t="n">
        <v>100</v>
      </c>
      <c r="L15" s="13" t="n">
        <v>100</v>
      </c>
      <c r="M15" s="13" t="n">
        <v>0</v>
      </c>
      <c r="N15" s="13" t="n">
        <v>0</v>
      </c>
      <c r="O15" s="13" t="n">
        <v>0</v>
      </c>
      <c r="P15" s="13" t="n">
        <v>0</v>
      </c>
      <c r="Q15" s="17"/>
    </row>
    <row r="16" customFormat="false" ht="13.8" hidden="false" customHeight="false" outlineLevel="0" collapsed="false">
      <c r="B16" s="15" t="n">
        <f aca="false">B15+1</f>
        <v>8</v>
      </c>
      <c r="C16" s="35" t="s">
        <v>135</v>
      </c>
      <c r="D16" s="18" t="s">
        <v>136</v>
      </c>
      <c r="E16" s="18"/>
      <c r="F16" s="18"/>
      <c r="G16" s="18"/>
      <c r="H16" s="18"/>
      <c r="I16" s="18"/>
      <c r="J16" s="13" t="n">
        <v>0</v>
      </c>
      <c r="K16" s="13" t="n">
        <v>100</v>
      </c>
      <c r="L16" s="13" t="n">
        <v>95</v>
      </c>
      <c r="M16" s="13" t="n">
        <v>0</v>
      </c>
      <c r="N16" s="13" t="n">
        <v>0</v>
      </c>
      <c r="O16" s="13" t="n">
        <v>0</v>
      </c>
      <c r="P16" s="13" t="n">
        <v>0</v>
      </c>
      <c r="Q16" s="17"/>
    </row>
    <row r="17" customFormat="false" ht="13.8" hidden="false" customHeight="false" outlineLevel="0" collapsed="false">
      <c r="B17" s="15" t="n">
        <f aca="false">B16+1</f>
        <v>9</v>
      </c>
      <c r="C17" s="15"/>
      <c r="D17" s="15"/>
      <c r="E17" s="15"/>
      <c r="F17" s="15"/>
      <c r="G17" s="15"/>
      <c r="H17" s="15"/>
      <c r="I17" s="15"/>
      <c r="J17" s="13" t="n">
        <f aca="false">SUM(J9:J16)/8</f>
        <v>67.375</v>
      </c>
      <c r="K17" s="13" t="n">
        <f aca="false">SUM(K9:K16)/8</f>
        <v>96.25</v>
      </c>
      <c r="L17" s="13" t="n">
        <f aca="false">SUM(L9:L16)/8</f>
        <v>96.375</v>
      </c>
      <c r="M17" s="13"/>
      <c r="N17" s="13"/>
      <c r="O17" s="13"/>
      <c r="P17" s="13"/>
      <c r="Q17" s="17"/>
    </row>
    <row r="18" customFormat="false" ht="13.8" hidden="false" customHeight="false" outlineLevel="0" collapsed="false">
      <c r="B18" s="15" t="n">
        <f aca="false">B17+1</f>
        <v>10</v>
      </c>
      <c r="C18" s="15"/>
      <c r="D18" s="15"/>
      <c r="E18" s="15"/>
      <c r="F18" s="15"/>
      <c r="G18" s="15"/>
      <c r="H18" s="15"/>
      <c r="I18" s="15"/>
      <c r="J18" s="13"/>
      <c r="K18" s="13"/>
      <c r="L18" s="13"/>
      <c r="M18" s="13"/>
      <c r="N18" s="13"/>
      <c r="O18" s="13"/>
      <c r="P18" s="13"/>
      <c r="Q18" s="17"/>
    </row>
    <row r="19" customFormat="false" ht="13.8" hidden="false" customHeight="false" outlineLevel="0" collapsed="false">
      <c r="B19" s="15" t="n">
        <f aca="false">B18+1</f>
        <v>11</v>
      </c>
      <c r="C19" s="15"/>
      <c r="D19" s="15"/>
      <c r="E19" s="15"/>
      <c r="F19" s="15"/>
      <c r="G19" s="15"/>
      <c r="H19" s="15"/>
      <c r="I19" s="15"/>
      <c r="J19" s="13"/>
      <c r="K19" s="13"/>
      <c r="L19" s="13"/>
      <c r="M19" s="13"/>
      <c r="N19" s="13"/>
      <c r="O19" s="13"/>
      <c r="P19" s="13"/>
      <c r="Q19" s="17"/>
    </row>
    <row r="20" customFormat="false" ht="13.8" hidden="false" customHeight="false" outlineLevel="0" collapsed="false">
      <c r="B20" s="15" t="n">
        <f aca="false">B19+1</f>
        <v>12</v>
      </c>
      <c r="C20" s="15"/>
      <c r="D20" s="15"/>
      <c r="E20" s="15"/>
      <c r="F20" s="15"/>
      <c r="G20" s="15"/>
      <c r="H20" s="15"/>
      <c r="I20" s="15"/>
      <c r="J20" s="13"/>
      <c r="K20" s="13"/>
      <c r="L20" s="13"/>
      <c r="M20" s="13"/>
      <c r="N20" s="13"/>
      <c r="O20" s="13"/>
      <c r="P20" s="13"/>
      <c r="Q20" s="17"/>
    </row>
    <row r="21" customFormat="false" ht="13.8" hidden="false" customHeight="false" outlineLevel="0" collapsed="false">
      <c r="B21" s="15" t="n">
        <f aca="false">B20+1</f>
        <v>13</v>
      </c>
      <c r="C21" s="15"/>
      <c r="D21" s="15"/>
      <c r="E21" s="15"/>
      <c r="F21" s="15"/>
      <c r="G21" s="15"/>
      <c r="H21" s="15"/>
      <c r="I21" s="15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15"/>
      <c r="D22" s="15"/>
      <c r="E22" s="15"/>
      <c r="F22" s="15"/>
      <c r="G22" s="15"/>
      <c r="H22" s="15"/>
      <c r="I22" s="15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15"/>
      <c r="D23" s="15"/>
      <c r="E23" s="15"/>
      <c r="F23" s="15"/>
      <c r="G23" s="15"/>
      <c r="H23" s="15"/>
      <c r="I23" s="15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6</v>
      </c>
      <c r="K54" s="24" t="n">
        <f aca="false">COUNTIF(K9:K53,"&gt;=70")</f>
        <v>9</v>
      </c>
      <c r="L54" s="24" t="n">
        <f aca="false">COUNTIF(L9:L53,"&gt;=70")</f>
        <v>9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3</v>
      </c>
      <c r="K55" s="27" t="n">
        <f aca="false">COUNTIF(K9:K53,"&lt;70")</f>
        <v>0</v>
      </c>
      <c r="L55" s="27" t="n">
        <f aca="false">COUNTIF(L9:L53,"&lt;70")</f>
        <v>0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2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9</v>
      </c>
      <c r="K56" s="27" t="n">
        <f aca="false">COUNT(K9:K53)</f>
        <v>9</v>
      </c>
      <c r="L56" s="27" t="n">
        <f aca="false">COUNT(L9:L53)</f>
        <v>9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2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0.666666666666667</v>
      </c>
      <c r="K57" s="31" t="n">
        <f aca="false">K54/K56</f>
        <v>1</v>
      </c>
      <c r="L57" s="31" t="n">
        <f aca="false">L54/L56</f>
        <v>1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0.333333333333333</v>
      </c>
      <c r="K58" s="30" t="n">
        <f aca="false">K55/K56</f>
        <v>0</v>
      </c>
      <c r="L58" s="31" t="n">
        <f aca="false">L55/L56</f>
        <v>0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1044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2024-06-03T13:24:34Z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