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REPORTES\3ER REPORTE CALIF\"/>
    </mc:Choice>
  </mc:AlternateContent>
  <xr:revisionPtr revIDLastSave="0" documentId="13_ncr:1_{FAC4305D-F03A-4F4C-94AC-4E0E7EC218B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<sst xmlns="http://schemas.openxmlformats.org/spreadsheetml/2006/main" count="216" uniqueCount="43">
  <si>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</si>
  <si>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</si>
  <si>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</si>
  <si>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</si>
  <si>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</si>
  <si>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</si>
  <si>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</si>
  <si>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</si>
  <si>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</si>
  <si>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</si>
  <si>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</si>
  <si>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</si>
  <si>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</si>
  <si>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</si>
  <si>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</si>
  <si>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</si>
  <si>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</si>
  <si>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</si>
  <si>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</si>
  <si>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</si>
  <si>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</si>
  <si>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</si>
  <si>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</si>
  <si>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</si>
  <si>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</si>
  <si>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</si>
  <si>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</si>
  <si>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</si>
  <si>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</si>
  <si>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</si>
  <si>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</si>
  <si>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</si>
  <si>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</si>
  <si>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FEBRERO - JUNIO 2024</t>
  </si>
  <si>
    <t>ADMINISTRACIÓN ESTRATEGICA DEL CAPITAL HUMANO</t>
  </si>
  <si>
    <t>807A</t>
  </si>
  <si>
    <t>MERCADOTECNIA ESTRATEGICA Y COMERCIALIZACIÓN</t>
  </si>
  <si>
    <t>HABILIDADES DIRECTIVAS II</t>
  </si>
  <si>
    <t>407A</t>
  </si>
  <si>
    <t>407B</t>
  </si>
  <si>
    <t>II</t>
  </si>
  <si>
    <t>III</t>
  </si>
  <si>
    <t>Mtra.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</si>
</sst>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34</v>
      </c>
      <c r="B14" s="9" t="s">
        <v>21</v>
      </c>
      <c r="C14" s="9" t="s">
        <v>35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92</v>
      </c>
      <c r="N14" s="15">
        <v>0.8</v>
      </c>
    </row>
    <row r="15" spans="1:14" s="11" customFormat="1" ht="25" x14ac:dyDescent="0.25">
      <c r="A15" s="8" t="s">
        <v>36</v>
      </c>
      <c r="B15" s="9" t="s">
        <v>21</v>
      </c>
      <c r="C15" s="9" t="s">
        <v>35</v>
      </c>
      <c r="D15" s="9" t="s">
        <v>32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96</v>
      </c>
      <c r="N15" s="15">
        <v>0.67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32</v>
      </c>
      <c r="E16" s="9">
        <v>34</v>
      </c>
      <c r="F16" s="9">
        <v>33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88</v>
      </c>
      <c r="N16" s="15">
        <v>0.67</v>
      </c>
    </row>
    <row r="17" spans="1:14" s="11" customFormat="1" x14ac:dyDescent="0.25">
      <c r="A17" s="8" t="s">
        <v>37</v>
      </c>
      <c r="B17" s="9" t="s">
        <v>21</v>
      </c>
      <c r="C17" s="9" t="s">
        <v>39</v>
      </c>
      <c r="D17" s="9" t="s">
        <v>32</v>
      </c>
      <c r="E17" s="9">
        <v>34</v>
      </c>
      <c r="F17" s="9">
        <v>27</v>
      </c>
      <c r="G17" s="9"/>
      <c r="H17" s="10"/>
      <c r="I17" s="9">
        <v>7</v>
      </c>
      <c r="J17" s="10"/>
      <c r="K17" s="9">
        <v>0</v>
      </c>
      <c r="L17" s="10">
        <v>0</v>
      </c>
      <c r="M17" s="9">
        <v>75</v>
      </c>
      <c r="N17" s="15">
        <v>0.79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119</v>
      </c>
      <c r="G28" s="17">
        <f>SUM(G14:G27)</f>
        <v>0</v>
      </c>
      <c r="H28" s="18">
        <f>SUM(F28:G28)/E28</f>
        <v>0.9296875</v>
      </c>
      <c r="I28" s="17">
        <f t="shared" ref="I28" si="0">(E28-SUM(F28:G28))-K28</f>
        <v>9</v>
      </c>
      <c r="J28" s="18">
        <f t="shared" ref="J28" si="1">I28/E28</f>
        <v>7.03125E-2</v>
      </c>
      <c r="K28" s="17">
        <f>SUM(K14:K27)</f>
        <v>0</v>
      </c>
      <c r="L28" s="18">
        <f t="shared" ref="L28" si="2">K28/E28</f>
        <v>0</v>
      </c>
      <c r="M28" s="17">
        <f>AVERAGE(M14:M27)</f>
        <v>87.75</v>
      </c>
      <c r="N28" s="19">
        <f>AVERAGE(N14:N27)</f>
        <v>0.73250000000000004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34</v>
      </c>
      <c r="B14" s="9" t="s">
        <v>40</v>
      </c>
      <c r="C14" s="9" t="s">
        <v>35</v>
      </c>
      <c r="D14" s="9" t="s">
        <v>32</v>
      </c>
      <c r="E14" s="9">
        <v>30</v>
      </c>
      <c r="F14" s="9">
        <v>13</v>
      </c>
      <c r="G14" s="9"/>
      <c r="H14" s="10"/>
      <c r="I14" s="9">
        <v>17</v>
      </c>
      <c r="J14" s="10"/>
      <c r="K14" s="9">
        <v>0</v>
      </c>
      <c r="L14" s="10">
        <v>0</v>
      </c>
      <c r="M14" s="9">
        <v>43</v>
      </c>
      <c r="N14" s="15">
        <v>0.76</v>
      </c>
    </row>
    <row r="15" spans="1:14" s="11" customFormat="1" ht="25" x14ac:dyDescent="0.25">
      <c r="A15" s="9" t="s">
        <v>36</v>
      </c>
      <c r="B15" s="9"/>
      <c r="C15" s="9" t="s">
        <v>35</v>
      </c>
      <c r="D15" s="9" t="s">
        <v>32</v>
      </c>
      <c r="E15" s="9">
        <v>30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37</v>
      </c>
      <c r="B16" s="9" t="s">
        <v>40</v>
      </c>
      <c r="C16" s="9" t="s">
        <v>38</v>
      </c>
      <c r="D16" s="9" t="s">
        <v>32</v>
      </c>
      <c r="E16" s="9">
        <v>34</v>
      </c>
      <c r="F16" s="9">
        <v>31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80</v>
      </c>
      <c r="N16" s="15">
        <v>0.79</v>
      </c>
    </row>
    <row r="17" spans="1:14" s="11" customFormat="1" x14ac:dyDescent="0.25">
      <c r="A17" s="9" t="s">
        <v>37</v>
      </c>
      <c r="B17" s="9" t="s">
        <v>40</v>
      </c>
      <c r="C17" s="9" t="s">
        <v>39</v>
      </c>
      <c r="D17" s="9" t="s">
        <v>32</v>
      </c>
      <c r="E17" s="9">
        <v>34</v>
      </c>
      <c r="F17" s="9">
        <v>27</v>
      </c>
      <c r="G17" s="9"/>
      <c r="H17" s="10"/>
      <c r="I17" s="9">
        <v>7</v>
      </c>
      <c r="J17" s="10"/>
      <c r="K17" s="9">
        <v>0</v>
      </c>
      <c r="L17" s="10">
        <v>0</v>
      </c>
      <c r="M17" s="9">
        <v>69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71</v>
      </c>
      <c r="G28" s="17">
        <f>SUM(G14:G27)</f>
        <v>0</v>
      </c>
      <c r="H28" s="18">
        <f>SUM(F28:G28)/E28</f>
        <v>0.5546875</v>
      </c>
      <c r="I28" s="17">
        <f t="shared" ref="I28" si="0">(E28-SUM(F28:G28))-K28</f>
        <v>57</v>
      </c>
      <c r="J28" s="18">
        <f t="shared" ref="J28" si="1">I28/E28</f>
        <v>0.4453125</v>
      </c>
      <c r="K28" s="17">
        <f>SUM(K14:K27)</f>
        <v>0</v>
      </c>
      <c r="L28" s="18">
        <f t="shared" ref="L28" si="2">K28/E28</f>
        <v>0</v>
      </c>
      <c r="M28" s="17">
        <f>AVERAGE(M14:M27)</f>
        <v>64</v>
      </c>
      <c r="N28" s="19">
        <f>AVERAGE(N14:N27)</f>
        <v>0.77999999999999992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v>3</v>
      </c>
      <c r="F8"/>
      <c r="G8" s="4" t="s">
        <v>6</v>
      </c>
      <c r="H8" s="20"/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">
        <v>34</v>
      </c>
      <c r="B14" s="9" t="s">
        <v>41</v>
      </c>
      <c r="C14" s="9" t="s">
        <v>35</v>
      </c>
      <c r="D14" s="9" t="s">
        <v>32</v>
      </c>
      <c r="E14" s="9">
        <v>30</v>
      </c>
      <c r="F14" s="9">
        <v>26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83</v>
      </c>
      <c r="N14" s="15">
        <v>0.77</v>
      </c>
    </row>
    <row r="15" spans="1:14" s="11" customFormat="1" ht="25" x14ac:dyDescent="0.25">
      <c r="A15" s="9" t="s">
        <v>36</v>
      </c>
      <c r="B15" s="9" t="s">
        <v>40</v>
      </c>
      <c r="C15" s="9" t="s">
        <v>35</v>
      </c>
      <c r="D15" s="9" t="s">
        <v>32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">
        <v>37</v>
      </c>
      <c r="B16" s="9" t="s">
        <v>41</v>
      </c>
      <c r="C16" s="9" t="s">
        <v>38</v>
      </c>
      <c r="D16" s="9" t="s">
        <v>32</v>
      </c>
      <c r="E16" s="9">
        <v>34</v>
      </c>
      <c r="F16" s="9">
        <v>30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83</v>
      </c>
      <c r="N16" s="15">
        <v>0.85</v>
      </c>
    </row>
    <row r="17" spans="1:14" s="11" customFormat="1" x14ac:dyDescent="0.25">
      <c r="A17" s="9" t="s">
        <v>37</v>
      </c>
      <c r="B17" s="9" t="s">
        <v>41</v>
      </c>
      <c r="C17" s="9" t="s">
        <v>39</v>
      </c>
      <c r="D17" s="9" t="s">
        <v>32</v>
      </c>
      <c r="E17" s="9">
        <v>34</v>
      </c>
      <c r="F17" s="9">
        <v>27</v>
      </c>
      <c r="G17" s="9"/>
      <c r="H17" s="10"/>
      <c r="I17" s="9">
        <v>7</v>
      </c>
      <c r="J17" s="10"/>
      <c r="K17" s="9">
        <v>0</v>
      </c>
      <c r="L17" s="10">
        <v>0</v>
      </c>
      <c r="M17" s="9">
        <v>77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113</v>
      </c>
      <c r="G28" s="17">
        <f>SUM(G14:G27)</f>
        <v>0</v>
      </c>
      <c r="H28" s="18">
        <f>SUM(F28:G28)/E28</f>
        <v>0.8828125</v>
      </c>
      <c r="I28" s="17">
        <f t="shared" ref="I28" si="0">(E28-SUM(F28:G28))-K28</f>
        <v>15</v>
      </c>
      <c r="J28" s="18">
        <f t="shared" ref="J28" si="1">I28/E28</f>
        <v>0.1171875</v>
      </c>
      <c r="K28" s="17">
        <f>SUM(K14:K27)</f>
        <v>0</v>
      </c>
      <c r="L28" s="18">
        <f t="shared" ref="L28" si="2">K28/E28</f>
        <v>0</v>
      </c>
      <c r="M28" s="17">
        <f>AVERAGE(M14:M27)</f>
        <v>85.75</v>
      </c>
      <c r="N28" s="19">
        <f>AVERAGE(N14:N27)</f>
        <v>0.85250000000000004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3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/>
      <c r="F8"/>
      <c r="G8" s="4" t="s">
        <v>6</v>
      </c>
      <c r="H8" s="20"/>
      <c r="I8" s="32" t="s">
        <v>7</v>
      </c>
      <c r="J8" s="32"/>
      <c r="K8" s="32"/>
      <c r="L8" s="33"/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>MERCADOTECNIA ESTRATEGICA Y COMERCIALIZACIÓN</v>
      </c>
      <c r="B15" s="9"/>
      <c r="C15" s="9" t="str">
        <f>'1'!C15</f>
        <v>807A</v>
      </c>
      <c r="D15" s="9" t="str">
        <f>'1'!D15</f>
        <v>IGEM</v>
      </c>
      <c r="E15" s="9">
        <f>'1'!E15</f>
        <v>30</v>
      </c>
      <c r="F15" s="9"/>
      <c r="G15" s="9"/>
      <c r="H15" s="10">
        <f t="shared" ref="H15:H27" si="0">F15/E15</f>
        <v>0</v>
      </c>
      <c r="I15" s="9">
        <f t="shared" ref="I15:I28" si="1">(E15-SUM(F15:G15))-K15</f>
        <v>30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407A</v>
      </c>
      <c r="D16" s="9" t="str">
        <f>'1'!D16</f>
        <v>IGEM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HABILIDADES DIRECTIVAS II</v>
      </c>
      <c r="B17" s="9"/>
      <c r="C17" s="9" t="str">
        <f>'1'!C17</f>
        <v>407B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3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/>
      <c r="C8" s="33"/>
      <c r="D8" s="14" t="s">
        <v>5</v>
      </c>
      <c r="E8" s="20"/>
      <c r="F8"/>
      <c r="G8" s="4" t="s">
        <v>6</v>
      </c>
      <c r="H8" s="20"/>
      <c r="I8" s="32" t="s">
        <v>7</v>
      </c>
      <c r="J8" s="32"/>
      <c r="K8" s="32"/>
      <c r="L8" s="33"/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>MERCADOTECNIA ESTRATEGICA Y COMERCIALIZACIÓN</v>
      </c>
      <c r="B15" s="9"/>
      <c r="C15" s="9" t="str">
        <f>'1'!C15</f>
        <v>807A</v>
      </c>
      <c r="D15" s="9" t="str">
        <f>'1'!D15</f>
        <v>IGEM</v>
      </c>
      <c r="E15" s="9">
        <f>'1'!E15</f>
        <v>30</v>
      </c>
      <c r="F15" s="9"/>
      <c r="G15" s="9"/>
      <c r="H15" s="10">
        <f t="shared" ref="H15:H27" si="0">F15/E15</f>
        <v>0</v>
      </c>
      <c r="I15" s="9">
        <f t="shared" ref="I15:I28" si="1">(E15-SUM(F15:G15))-K15</f>
        <v>30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407A</v>
      </c>
      <c r="D16" s="9" t="str">
        <f>'1'!D16</f>
        <v>IGEM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HABILIDADES DIRECTIVAS II</v>
      </c>
      <c r="B17" s="9"/>
      <c r="C17" s="9" t="str">
        <f>'1'!C17</f>
        <v>407B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2024-05-27T17:49:40Z</dcterms:modified>
  <cp:category/>
  <cp:contentStatus/>
</cp:coreProperties>
</file>