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SEM FEB - JULIO 24\ESCOLARIZADO\REPORTES\4TO REPORTE\"/>
    </mc:Choice>
  </mc:AlternateContent>
  <xr:revisionPtr revIDLastSave="0" documentId="13_ncr:1_{81D71396-6D46-4EB5-ACDF-DEFD0DCB3C0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B10" i="25"/>
  <c r="B37" i="25" s="1"/>
  <c r="N28" i="24"/>
  <c r="M28" i="24"/>
  <c r="K28" i="24"/>
  <c r="G28" i="24"/>
  <c r="F28" i="24"/>
  <c r="D17" i="24"/>
  <c r="D16" i="24"/>
  <c r="E15" i="24"/>
  <c r="I15" i="24" s="1"/>
  <c r="D15" i="24"/>
  <c r="C15" i="24"/>
  <c r="B10" i="24"/>
  <c r="B37" i="24" s="1"/>
  <c r="N28" i="23"/>
  <c r="M28" i="23"/>
  <c r="K28" i="23"/>
  <c r="G28" i="23"/>
  <c r="F28" i="23"/>
  <c r="B10" i="23"/>
  <c r="B37" i="23" s="1"/>
  <c r="B10" i="22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25" l="1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5" i="24"/>
  <c r="L16" i="24"/>
  <c r="L17" i="24"/>
  <c r="L18" i="24"/>
  <c r="L19" i="24"/>
  <c r="L20" i="24"/>
  <c r="L21" i="24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<sst xmlns="http://schemas.openxmlformats.org/spreadsheetml/2006/main" count="246" uniqueCount="46">
  <si>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</si>
  <si>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</si>
  <si>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</si>
  <si>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</si>
  <si>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</si>
  <si>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</si>
  <si>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</si>
  <si>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</si>
  <si>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</si>
  <si>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</si>
  <si>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</si>
  <si>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</si>
  <si>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</si>
  <si>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</si>
  <si>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</si>
  <si>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</si>
  <si>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</si>
  <si>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</si>
  <si>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</si>
  <si>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</si>
  <si>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</si>
  <si>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</si>
  <si>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</si>
  <si>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</si>
  <si>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</si>
  <si>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</si>
  <si>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</si>
  <si>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</si>
  <si>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</si>
  <si>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</si>
  <si>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</si>
  <si>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Irma de Jesus Hernández Ruiz</t>
  </si>
  <si>
    <t>IGEM</t>
  </si>
  <si>
    <t>FEBRERO - JUNIO 2024</t>
  </si>
  <si>
    <t>ADMINISTRACIÓN ESTRATEGICA DEL CAPITAL HUMANO</t>
  </si>
  <si>
    <t>807A</t>
  </si>
  <si>
    <t>MERCADOTECNIA ESTRATEGICA Y COMERCIALIZACIÓN</t>
  </si>
  <si>
    <t>HABILIDADES DIRECTIVAS II</t>
  </si>
  <si>
    <t>407A</t>
  </si>
  <si>
    <t>407B</t>
  </si>
  <si>
    <t>II</t>
  </si>
  <si>
    <t>III</t>
  </si>
  <si>
    <t>Mtra. Ana Karenina Cordoba Ferman</t>
  </si>
  <si>
    <t>ADMINISTRACION ESTRATEGICA DEL CAPITAL HUMANO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</si>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</sst>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33</xdr:row>
      <xdr:rowOff>201707</xdr:rowOff>
    </xdr:from>
    <xdr:to>
      <xdr:col>3</xdr:col>
      <xdr:colOff>982046</xdr:colOff>
      <xdr:row>33</xdr:row>
      <xdr:rowOff>784411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893B52-5ACE-F6AC-93AF-16B14E3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853" y="8135472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410546</xdr:colOff>
      <xdr:row>33</xdr:row>
      <xdr:rowOff>582704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917AAA0-264B-492E-BC2E-92E58304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3" y="7295029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268943</xdr:colOff>
      <xdr:row>33</xdr:row>
      <xdr:rowOff>179296</xdr:rowOff>
    </xdr:from>
    <xdr:to>
      <xdr:col>3</xdr:col>
      <xdr:colOff>993254</xdr:colOff>
      <xdr:row>33</xdr:row>
      <xdr:rowOff>762000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EE6CCA-570C-47DD-9C02-65C14F59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0061" y="7474325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ht="13" x14ac:dyDescent="0.3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8" t="s">
        <v>34</v>
      </c>
      <c r="B14" s="9" t="s">
        <v>21</v>
      </c>
      <c r="C14" s="9" t="s">
        <v>35</v>
      </c>
      <c r="D14" s="9" t="s">
        <v>32</v>
      </c>
      <c r="E14" s="9">
        <v>30</v>
      </c>
      <c r="F14" s="9">
        <v>29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92</v>
      </c>
      <c r="N14" s="15">
        <v>0.8</v>
      </c>
    </row>
    <row r="15" spans="1:14" s="11" customFormat="1" ht="25" x14ac:dyDescent="0.25">
      <c r="A15" s="8" t="s">
        <v>36</v>
      </c>
      <c r="B15" s="9" t="s">
        <v>21</v>
      </c>
      <c r="C15" s="9" t="s">
        <v>35</v>
      </c>
      <c r="D15" s="9" t="s">
        <v>32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96</v>
      </c>
      <c r="N15" s="15">
        <v>0.67</v>
      </c>
    </row>
    <row r="16" spans="1:14" s="11" customFormat="1" x14ac:dyDescent="0.25">
      <c r="A16" s="8" t="s">
        <v>37</v>
      </c>
      <c r="B16" s="9" t="s">
        <v>21</v>
      </c>
      <c r="C16" s="9" t="s">
        <v>38</v>
      </c>
      <c r="D16" s="9" t="s">
        <v>32</v>
      </c>
      <c r="E16" s="9">
        <v>34</v>
      </c>
      <c r="F16" s="9">
        <v>33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88</v>
      </c>
      <c r="N16" s="15">
        <v>0.67</v>
      </c>
    </row>
    <row r="17" spans="1:14" s="11" customFormat="1" x14ac:dyDescent="0.25">
      <c r="A17" s="8" t="s">
        <v>37</v>
      </c>
      <c r="B17" s="9" t="s">
        <v>21</v>
      </c>
      <c r="C17" s="9" t="s">
        <v>39</v>
      </c>
      <c r="D17" s="9" t="s">
        <v>32</v>
      </c>
      <c r="E17" s="9">
        <v>34</v>
      </c>
      <c r="F17" s="9">
        <v>27</v>
      </c>
      <c r="G17" s="9"/>
      <c r="H17" s="10"/>
      <c r="I17" s="9">
        <v>7</v>
      </c>
      <c r="J17" s="10"/>
      <c r="K17" s="9">
        <v>0</v>
      </c>
      <c r="L17" s="10">
        <v>0</v>
      </c>
      <c r="M17" s="9">
        <v>75</v>
      </c>
      <c r="N17" s="15">
        <v>0.79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119</v>
      </c>
      <c r="G28" s="17">
        <f>SUM(G14:G27)</f>
        <v>0</v>
      </c>
      <c r="H28" s="18">
        <f>SUM(F28:G28)/E28</f>
        <v>0.9296875</v>
      </c>
      <c r="I28" s="17">
        <f t="shared" ref="I28" si="0">(E28-SUM(F28:G28))-K28</f>
        <v>9</v>
      </c>
      <c r="J28" s="18">
        <f t="shared" ref="J28" si="1">I28/E28</f>
        <v>7.03125E-2</v>
      </c>
      <c r="K28" s="17">
        <f>SUM(K14:K27)</f>
        <v>0</v>
      </c>
      <c r="L28" s="18">
        <f t="shared" ref="L28" si="2">K28/E28</f>
        <v>0</v>
      </c>
      <c r="M28" s="17">
        <f>AVERAGE(M14:M27)</f>
        <v>87.75</v>
      </c>
      <c r="N28" s="19">
        <f>AVERAGE(N14:N27)</f>
        <v>0.73250000000000004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">
        <v>34</v>
      </c>
      <c r="B14" s="9" t="s">
        <v>40</v>
      </c>
      <c r="C14" s="9" t="s">
        <v>35</v>
      </c>
      <c r="D14" s="9" t="s">
        <v>32</v>
      </c>
      <c r="E14" s="9">
        <v>30</v>
      </c>
      <c r="F14" s="9">
        <v>13</v>
      </c>
      <c r="G14" s="9"/>
      <c r="H14" s="10"/>
      <c r="I14" s="9">
        <v>17</v>
      </c>
      <c r="J14" s="10"/>
      <c r="K14" s="9">
        <v>0</v>
      </c>
      <c r="L14" s="10">
        <v>0</v>
      </c>
      <c r="M14" s="9">
        <v>43</v>
      </c>
      <c r="N14" s="15">
        <v>0.76</v>
      </c>
    </row>
    <row r="15" spans="1:14" s="11" customFormat="1" ht="25" x14ac:dyDescent="0.25">
      <c r="A15" s="9" t="s">
        <v>36</v>
      </c>
      <c r="B15" s="9"/>
      <c r="C15" s="9" t="s">
        <v>35</v>
      </c>
      <c r="D15" s="9" t="s">
        <v>32</v>
      </c>
      <c r="E15" s="9">
        <v>30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">
        <v>37</v>
      </c>
      <c r="B16" s="9" t="s">
        <v>40</v>
      </c>
      <c r="C16" s="9" t="s">
        <v>38</v>
      </c>
      <c r="D16" s="9" t="s">
        <v>32</v>
      </c>
      <c r="E16" s="9">
        <v>34</v>
      </c>
      <c r="F16" s="9">
        <v>31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80</v>
      </c>
      <c r="N16" s="15">
        <v>0.79</v>
      </c>
    </row>
    <row r="17" spans="1:14" s="11" customFormat="1" x14ac:dyDescent="0.25">
      <c r="A17" s="9" t="s">
        <v>37</v>
      </c>
      <c r="B17" s="9" t="s">
        <v>40</v>
      </c>
      <c r="C17" s="9" t="s">
        <v>39</v>
      </c>
      <c r="D17" s="9" t="s">
        <v>32</v>
      </c>
      <c r="E17" s="9">
        <v>34</v>
      </c>
      <c r="F17" s="9">
        <v>27</v>
      </c>
      <c r="G17" s="9"/>
      <c r="H17" s="10"/>
      <c r="I17" s="9">
        <v>7</v>
      </c>
      <c r="J17" s="10"/>
      <c r="K17" s="9">
        <v>0</v>
      </c>
      <c r="L17" s="10">
        <v>0</v>
      </c>
      <c r="M17" s="9">
        <v>69</v>
      </c>
      <c r="N17" s="15">
        <v>0.79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71</v>
      </c>
      <c r="G28" s="17">
        <f>SUM(G14:G27)</f>
        <v>0</v>
      </c>
      <c r="H28" s="18">
        <f>SUM(F28:G28)/E28</f>
        <v>0.5546875</v>
      </c>
      <c r="I28" s="17">
        <f t="shared" ref="I28" si="0">(E28-SUM(F28:G28))-K28</f>
        <v>57</v>
      </c>
      <c r="J28" s="18">
        <f t="shared" ref="J28" si="1">I28/E28</f>
        <v>0.4453125</v>
      </c>
      <c r="K28" s="17">
        <f>SUM(K14:K27)</f>
        <v>0</v>
      </c>
      <c r="L28" s="18">
        <f t="shared" ref="L28" si="2">K28/E28</f>
        <v>0</v>
      </c>
      <c r="M28" s="17">
        <f>AVERAGE(M14:M27)</f>
        <v>64</v>
      </c>
      <c r="N28" s="19">
        <f>AVERAGE(N14:N27)</f>
        <v>0.77999999999999992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6" sqref="A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v>3</v>
      </c>
      <c r="F8"/>
      <c r="G8" s="4" t="s">
        <v>6</v>
      </c>
      <c r="H8" s="20"/>
      <c r="I8" s="34" t="s">
        <v>7</v>
      </c>
      <c r="J8" s="34"/>
      <c r="K8" s="34"/>
      <c r="L8" s="28" t="s">
        <v>33</v>
      </c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">
        <v>34</v>
      </c>
      <c r="B14" s="9" t="s">
        <v>41</v>
      </c>
      <c r="C14" s="9" t="s">
        <v>35</v>
      </c>
      <c r="D14" s="9" t="s">
        <v>32</v>
      </c>
      <c r="E14" s="9">
        <v>30</v>
      </c>
      <c r="F14" s="9">
        <v>26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83</v>
      </c>
      <c r="N14" s="15">
        <v>0.77</v>
      </c>
    </row>
    <row r="15" spans="1:14" s="11" customFormat="1" ht="25" x14ac:dyDescent="0.25">
      <c r="A15" s="9" t="s">
        <v>36</v>
      </c>
      <c r="B15" s="9" t="s">
        <v>40</v>
      </c>
      <c r="C15" s="9" t="s">
        <v>35</v>
      </c>
      <c r="D15" s="9" t="s">
        <v>32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x14ac:dyDescent="0.25">
      <c r="A16" s="9" t="s">
        <v>37</v>
      </c>
      <c r="B16" s="9" t="s">
        <v>41</v>
      </c>
      <c r="C16" s="9" t="s">
        <v>38</v>
      </c>
      <c r="D16" s="9" t="s">
        <v>32</v>
      </c>
      <c r="E16" s="9">
        <v>34</v>
      </c>
      <c r="F16" s="9">
        <v>30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83</v>
      </c>
      <c r="N16" s="15">
        <v>0.85</v>
      </c>
    </row>
    <row r="17" spans="1:14" s="11" customFormat="1" x14ac:dyDescent="0.25">
      <c r="A17" s="9" t="s">
        <v>37</v>
      </c>
      <c r="B17" s="9" t="s">
        <v>41</v>
      </c>
      <c r="C17" s="9" t="s">
        <v>39</v>
      </c>
      <c r="D17" s="9" t="s">
        <v>32</v>
      </c>
      <c r="E17" s="9">
        <v>34</v>
      </c>
      <c r="F17" s="9">
        <v>27</v>
      </c>
      <c r="G17" s="9"/>
      <c r="H17" s="10"/>
      <c r="I17" s="9">
        <v>7</v>
      </c>
      <c r="J17" s="10"/>
      <c r="K17" s="9">
        <v>0</v>
      </c>
      <c r="L17" s="10">
        <v>0</v>
      </c>
      <c r="M17" s="9">
        <v>77</v>
      </c>
      <c r="N17" s="15">
        <v>0.79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113</v>
      </c>
      <c r="G28" s="17">
        <f>SUM(G14:G27)</f>
        <v>0</v>
      </c>
      <c r="H28" s="18">
        <f>SUM(F28:G28)/E28</f>
        <v>0.8828125</v>
      </c>
      <c r="I28" s="17">
        <f t="shared" ref="I28" si="0">(E28-SUM(F28:G28))-K28</f>
        <v>15</v>
      </c>
      <c r="J28" s="18">
        <f t="shared" ref="J28" si="1">I28/E28</f>
        <v>0.1171875</v>
      </c>
      <c r="K28" s="17">
        <f>SUM(K14:K27)</f>
        <v>0</v>
      </c>
      <c r="L28" s="18">
        <f t="shared" ref="L28" si="2">K28/E28</f>
        <v>0</v>
      </c>
      <c r="M28" s="17">
        <f>AVERAGE(M14:M27)</f>
        <v>85.75</v>
      </c>
      <c r="N28" s="19">
        <f>AVERAGE(N14:N27)</f>
        <v>0.85250000000000004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6" zoomScale="85" zoomScaleNormal="85" zoomScaleSheetLayoutView="100" workbookViewId="0">
      <selection activeCell="N22" sqref="N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v>3</v>
      </c>
      <c r="F8"/>
      <c r="G8" s="4" t="s">
        <v>6</v>
      </c>
      <c r="H8" s="20"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">
        <v>43</v>
      </c>
      <c r="B14" s="9" t="s">
        <v>44</v>
      </c>
      <c r="C14" s="9" t="s">
        <v>35</v>
      </c>
      <c r="D14" s="9" t="s">
        <v>32</v>
      </c>
      <c r="E14" s="9">
        <v>30</v>
      </c>
      <c r="F14" s="9">
        <v>28</v>
      </c>
      <c r="G14" s="9"/>
      <c r="H14" s="10"/>
      <c r="I14" s="9">
        <v>2</v>
      </c>
      <c r="J14" s="10"/>
      <c r="K14" s="9">
        <v>0</v>
      </c>
      <c r="L14" s="10">
        <v>0</v>
      </c>
      <c r="M14" s="9">
        <v>92</v>
      </c>
      <c r="N14" s="15">
        <v>0.87</v>
      </c>
    </row>
    <row r="15" spans="1:14" s="11" customFormat="1" ht="25" x14ac:dyDescent="0.25">
      <c r="A15" s="9" t="s">
        <v>43</v>
      </c>
      <c r="B15" s="9" t="s">
        <v>45</v>
      </c>
      <c r="C15" s="9" t="str">
        <f>'1'!C15</f>
        <v>807A</v>
      </c>
      <c r="D15" s="9" t="str">
        <f>'1'!D15</f>
        <v>IGEM</v>
      </c>
      <c r="E15" s="9">
        <f>'1'!E15</f>
        <v>30</v>
      </c>
      <c r="F15" s="9">
        <v>30</v>
      </c>
      <c r="G15" s="9"/>
      <c r="H15" s="10"/>
      <c r="I15" s="9">
        <f t="shared" ref="I15:I28" si="0">(E15-SUM(F15:G15))-K15</f>
        <v>0</v>
      </c>
      <c r="J15" s="10"/>
      <c r="K15" s="9">
        <v>0</v>
      </c>
      <c r="L15" s="10">
        <f t="shared" ref="L15:L28" si="1">K15/E15</f>
        <v>0</v>
      </c>
      <c r="M15" s="9">
        <v>95</v>
      </c>
      <c r="N15" s="15">
        <v>0.73</v>
      </c>
    </row>
    <row r="16" spans="1:14" s="11" customFormat="1" ht="25" x14ac:dyDescent="0.25">
      <c r="A16" s="9" t="s">
        <v>36</v>
      </c>
      <c r="B16" s="9" t="s">
        <v>41</v>
      </c>
      <c r="C16" s="9" t="s">
        <v>35</v>
      </c>
      <c r="D16" s="9" t="str">
        <f>'1'!D16</f>
        <v>IGEM</v>
      </c>
      <c r="E16" s="9">
        <v>30</v>
      </c>
      <c r="F16" s="9">
        <v>30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98</v>
      </c>
      <c r="N16" s="15">
        <v>0.73</v>
      </c>
    </row>
    <row r="17" spans="1:14" s="11" customFormat="1" ht="25" x14ac:dyDescent="0.25">
      <c r="A17" s="9" t="s">
        <v>36</v>
      </c>
      <c r="B17" s="9" t="s">
        <v>44</v>
      </c>
      <c r="C17" s="9" t="s">
        <v>35</v>
      </c>
      <c r="D17" s="9" t="str">
        <f>'1'!D17</f>
        <v>IGEM</v>
      </c>
      <c r="E17" s="9">
        <v>30</v>
      </c>
      <c r="F17" s="9">
        <v>30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x14ac:dyDescent="0.25">
      <c r="A18" s="9" t="s">
        <v>37</v>
      </c>
      <c r="B18" s="9" t="s">
        <v>44</v>
      </c>
      <c r="C18" s="9" t="s">
        <v>38</v>
      </c>
      <c r="D18" s="9" t="s">
        <v>32</v>
      </c>
      <c r="E18" s="9">
        <v>34</v>
      </c>
      <c r="F18" s="9">
        <v>26</v>
      </c>
      <c r="G18" s="9"/>
      <c r="H18" s="10"/>
      <c r="I18" s="9">
        <v>8</v>
      </c>
      <c r="J18" s="10"/>
      <c r="K18" s="9">
        <v>0</v>
      </c>
      <c r="L18" s="10">
        <f t="shared" si="1"/>
        <v>0</v>
      </c>
      <c r="M18" s="9">
        <v>75</v>
      </c>
      <c r="N18" s="15">
        <v>0.74</v>
      </c>
    </row>
    <row r="19" spans="1:14" s="11" customFormat="1" x14ac:dyDescent="0.25">
      <c r="A19" s="9" t="s">
        <v>37</v>
      </c>
      <c r="B19" s="9" t="s">
        <v>45</v>
      </c>
      <c r="C19" s="9" t="s">
        <v>38</v>
      </c>
      <c r="D19" s="9" t="s">
        <v>32</v>
      </c>
      <c r="E19" s="9">
        <v>34</v>
      </c>
      <c r="F19" s="9">
        <v>28</v>
      </c>
      <c r="G19" s="9"/>
      <c r="H19" s="10"/>
      <c r="I19" s="9">
        <v>6</v>
      </c>
      <c r="J19" s="10"/>
      <c r="K19" s="9">
        <v>0</v>
      </c>
      <c r="L19" s="10">
        <f t="shared" si="1"/>
        <v>0</v>
      </c>
      <c r="M19" s="9">
        <v>77</v>
      </c>
      <c r="N19" s="15">
        <v>0.82</v>
      </c>
    </row>
    <row r="20" spans="1:14" s="11" customFormat="1" x14ac:dyDescent="0.25">
      <c r="A20" s="9" t="s">
        <v>37</v>
      </c>
      <c r="B20" s="9" t="s">
        <v>44</v>
      </c>
      <c r="C20" s="9" t="s">
        <v>39</v>
      </c>
      <c r="D20" s="9" t="s">
        <v>32</v>
      </c>
      <c r="E20" s="9">
        <v>34</v>
      </c>
      <c r="F20" s="9">
        <v>24</v>
      </c>
      <c r="G20" s="9"/>
      <c r="H20" s="10"/>
      <c r="I20" s="9">
        <v>10</v>
      </c>
      <c r="J20" s="10"/>
      <c r="K20" s="9">
        <v>0</v>
      </c>
      <c r="L20" s="10">
        <f t="shared" si="1"/>
        <v>0</v>
      </c>
      <c r="M20" s="9">
        <v>68</v>
      </c>
      <c r="N20" s="15">
        <v>0.71</v>
      </c>
    </row>
    <row r="21" spans="1:14" s="11" customFormat="1" x14ac:dyDescent="0.25">
      <c r="A21" s="9" t="s">
        <v>37</v>
      </c>
      <c r="B21" s="9" t="s">
        <v>45</v>
      </c>
      <c r="C21" s="9" t="s">
        <v>39</v>
      </c>
      <c r="D21" s="9" t="s">
        <v>32</v>
      </c>
      <c r="E21" s="9">
        <v>34</v>
      </c>
      <c r="F21" s="9">
        <v>26</v>
      </c>
      <c r="G21" s="9"/>
      <c r="H21" s="10"/>
      <c r="I21" s="9">
        <v>8</v>
      </c>
      <c r="J21" s="10"/>
      <c r="K21" s="9">
        <v>0</v>
      </c>
      <c r="L21" s="10">
        <f t="shared" si="1"/>
        <v>0</v>
      </c>
      <c r="M21" s="9">
        <v>71</v>
      </c>
      <c r="N21" s="15">
        <v>0.71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256</v>
      </c>
      <c r="F28" s="17">
        <f>SUM(F14:F27)</f>
        <v>222</v>
      </c>
      <c r="G28" s="17">
        <f>SUM(G14:G27)</f>
        <v>0</v>
      </c>
      <c r="H28" s="18">
        <f>SUM(F28:G28)/E28</f>
        <v>0.8671875</v>
      </c>
      <c r="I28" s="17">
        <f t="shared" si="0"/>
        <v>34</v>
      </c>
      <c r="J28" s="18">
        <f t="shared" ref="J15:J28" si="2">I28/E28</f>
        <v>0.1328125</v>
      </c>
      <c r="K28" s="17">
        <f>SUM(K14:K27)</f>
        <v>0</v>
      </c>
      <c r="L28" s="18">
        <f t="shared" si="1"/>
        <v>0</v>
      </c>
      <c r="M28" s="17">
        <f>AVERAGE(M14:M27)</f>
        <v>84.5</v>
      </c>
      <c r="N28" s="19">
        <f>AVERAGE(N14:N27)</f>
        <v>0.78875000000000006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3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/>
      <c r="C8" s="28"/>
      <c r="D8" s="14" t="s">
        <v>5</v>
      </c>
      <c r="E8" s="20"/>
      <c r="F8"/>
      <c r="G8" s="4" t="s">
        <v>6</v>
      </c>
      <c r="H8" s="20"/>
      <c r="I8" s="34" t="s">
        <v>7</v>
      </c>
      <c r="J8" s="34"/>
      <c r="K8" s="34"/>
      <c r="L8" s="28"/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tr">
        <f>'1'!A15</f>
        <v>MERCADOTECNIA ESTRATEGICA Y COMERCIALIZACIÓN</v>
      </c>
      <c r="B15" s="9"/>
      <c r="C15" s="9" t="str">
        <f>'1'!C15</f>
        <v>807A</v>
      </c>
      <c r="D15" s="9" t="str">
        <f>'1'!D15</f>
        <v>IGEM</v>
      </c>
      <c r="E15" s="9">
        <f>'1'!E15</f>
        <v>30</v>
      </c>
      <c r="F15" s="9"/>
      <c r="G15" s="9"/>
      <c r="H15" s="10">
        <f t="shared" ref="H15:H27" si="0">F15/E15</f>
        <v>0</v>
      </c>
      <c r="I15" s="9">
        <f t="shared" ref="I15:I28" si="1">(E15-SUM(F15:G15))-K15</f>
        <v>30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HABILIDADES DIRECTIVAS II</v>
      </c>
      <c r="B16" s="9"/>
      <c r="C16" s="9" t="str">
        <f>'1'!C16</f>
        <v>407A</v>
      </c>
      <c r="D16" s="9" t="str">
        <f>'1'!D16</f>
        <v>IGEM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HABILIDADES DIRECTIVAS II</v>
      </c>
      <c r="B17" s="9"/>
      <c r="C17" s="9" t="str">
        <f>'1'!C17</f>
        <v>407B</v>
      </c>
      <c r="D17" s="9" t="str">
        <f>'1'!D17</f>
        <v>IGEM</v>
      </c>
      <c r="E17" s="9">
        <f>'1'!E17</f>
        <v>34</v>
      </c>
      <c r="F17" s="9"/>
      <c r="G17" s="9"/>
      <c r="H17" s="10">
        <f t="shared" si="0"/>
        <v>0</v>
      </c>
      <c r="I17" s="9">
        <f t="shared" si="1"/>
        <v>34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 de Jesús</cp:lastModifiedBy>
  <cp:revision/>
  <dcterms:created xsi:type="dcterms:W3CDTF">2021-11-22T14:45:25Z</dcterms:created>
  <dcterms:modified xsi:type="dcterms:W3CDTF">2024-06-08T00:10:51Z</dcterms:modified>
  <cp:category/>
  <cp:contentStatus/>
</cp:coreProperties>
</file>