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2024\Feb-jul2024\Reporte SGI\"/>
    </mc:Choice>
  </mc:AlternateContent>
  <xr:revisionPtr revIDLastSave="0" documentId="8_{A09124CF-547C-4931-8682-4D5D4C21DC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7" i="1" l="1"/>
  <c r="I16" i="1"/>
  <c r="N28" i="1" l="1"/>
  <c r="M28" i="1"/>
  <c r="L28" i="1"/>
  <c r="K28" i="1"/>
  <c r="F28" i="1"/>
  <c r="E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28" i="1" l="1"/>
</calcChain>
</file>

<file path=xl/sharedStrings.xml><?xml version="1.0" encoding="utf-8"?>
<sst xmlns="http://schemas.openxmlformats.org/spreadsheetml/2006/main" count="184" uniqueCount="49">
  <si>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</si>
  <si>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</si>
  <si>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</si>
  <si>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</si>
  <si>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</si>
  <si>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</si>
  <si>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</si>
  <si>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</si>
  <si>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</si>
  <si>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</si>
  <si>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</si>
  <si>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</si>
  <si>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</si>
  <si>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</si>
  <si>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</si>
  <si>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</si>
  <si>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</si>
  <si>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</si>
  <si>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</si>
  <si>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</si>
  <si>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</si>
  <si>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</si>
  <si>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</si>
  <si>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</si>
  <si>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</si>
  <si>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</si>
  <si>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</si>
  <si>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</si>
  <si>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</si>
  <si>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</si>
  <si>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</si>
  <si>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</si>
  <si>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</si>
  <si>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</si>
  <si>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 xml:space="preserve"> -</t>
  </si>
  <si>
    <t>1°</t>
  </si>
  <si>
    <t>ADMINISTRACION DE BASE DE DATOS</t>
  </si>
  <si>
    <t>ARRASTRE</t>
  </si>
  <si>
    <t>ISC. DIEGO DE JESUS VELAZQUEZ LUCHO</t>
  </si>
  <si>
    <t>ISC.LILY ALEJANDRA MEDRANO MENDOZA</t>
  </si>
  <si>
    <t>ISC.DIEGO DE JESUS VELAZQUEZ LUCHO</t>
  </si>
  <si>
    <t>S/E</t>
  </si>
  <si>
    <t>FEB-JUNIO 2024</t>
  </si>
  <si>
    <t>INTELIGENCIA ARTIFICIAL</t>
  </si>
  <si>
    <t>PROGRAMACION LOGICA Y FUNCIONAL</t>
  </si>
  <si>
    <t>LENGUAJES Y AUTOMATAS 1</t>
  </si>
  <si>
    <t>804A</t>
  </si>
  <si>
    <t>604A</t>
  </si>
  <si>
    <t>604B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</si>
</sst>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4" workbookViewId="0">
      <selection activeCell="C22" sqref="C22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8" t="s">
        <v>35</v>
      </c>
      <c r="C8" s="29"/>
      <c r="D8" s="5" t="s">
        <v>6</v>
      </c>
      <c r="E8" s="6">
        <v>5</v>
      </c>
      <c r="F8" s="1"/>
      <c r="G8" s="4" t="s">
        <v>7</v>
      </c>
      <c r="H8" s="6">
        <v>4</v>
      </c>
      <c r="I8" s="35" t="s">
        <v>8</v>
      </c>
      <c r="J8" s="25"/>
      <c r="K8" s="25"/>
      <c r="L8" s="28" t="s">
        <v>42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28" t="s">
        <v>39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36" t="s">
        <v>15</v>
      </c>
      <c r="G12" s="37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8" t="s">
        <v>23</v>
      </c>
      <c r="G13" s="8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36</v>
      </c>
      <c r="B14" s="10" t="s">
        <v>22</v>
      </c>
      <c r="C14" s="10" t="s">
        <v>48</v>
      </c>
      <c r="D14" s="10" t="s">
        <v>33</v>
      </c>
      <c r="E14" s="10">
        <v>14</v>
      </c>
      <c r="F14" s="10">
        <v>14</v>
      </c>
      <c r="G14" s="10"/>
      <c r="H14" s="11"/>
      <c r="I14" s="10">
        <v>0</v>
      </c>
      <c r="J14" s="11"/>
      <c r="K14" s="10">
        <v>0</v>
      </c>
      <c r="L14" s="11">
        <v>0</v>
      </c>
      <c r="M14" s="23">
        <v>90.5</v>
      </c>
      <c r="N14" s="12">
        <v>0.56999999999999995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43</v>
      </c>
      <c r="B15" s="10" t="s">
        <v>22</v>
      </c>
      <c r="C15" s="10" t="s">
        <v>46</v>
      </c>
      <c r="D15" s="10" t="s">
        <v>33</v>
      </c>
      <c r="E15" s="10">
        <v>12</v>
      </c>
      <c r="F15" s="10">
        <v>10</v>
      </c>
      <c r="G15" s="10"/>
      <c r="H15" s="11"/>
      <c r="I15" s="10">
        <v>2</v>
      </c>
      <c r="J15" s="11"/>
      <c r="K15" s="10">
        <v>0</v>
      </c>
      <c r="L15" s="11">
        <v>0</v>
      </c>
      <c r="M15" s="10">
        <v>74.900000000000006</v>
      </c>
      <c r="N15" s="12">
        <v>0.88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44</v>
      </c>
      <c r="B16" s="10" t="s">
        <v>41</v>
      </c>
      <c r="C16" s="10" t="s">
        <v>47</v>
      </c>
      <c r="D16" s="10" t="s">
        <v>33</v>
      </c>
      <c r="E16" s="10">
        <v>22</v>
      </c>
      <c r="F16" s="10" t="s">
        <v>41</v>
      </c>
      <c r="G16" s="10"/>
      <c r="H16" s="11"/>
      <c r="I16" s="10">
        <f t="shared" ref="I16:I17" si="0">(E16-SUM(F16:G16))-K16</f>
        <v>22</v>
      </c>
      <c r="J16" s="11"/>
      <c r="K16" s="10">
        <v>0</v>
      </c>
      <c r="L16" s="11">
        <v>0</v>
      </c>
      <c r="M16" s="10">
        <v>0</v>
      </c>
      <c r="N16" s="12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44</v>
      </c>
      <c r="B17" s="10" t="s">
        <v>41</v>
      </c>
      <c r="C17" s="10" t="s">
        <v>48</v>
      </c>
      <c r="D17" s="10" t="s">
        <v>33</v>
      </c>
      <c r="E17" s="10">
        <v>15</v>
      </c>
      <c r="F17" s="10" t="s">
        <v>41</v>
      </c>
      <c r="G17" s="10"/>
      <c r="H17" s="11"/>
      <c r="I17" s="10">
        <f t="shared" si="0"/>
        <v>15</v>
      </c>
      <c r="J17" s="11"/>
      <c r="K17" s="10">
        <v>0</v>
      </c>
      <c r="L17" s="11">
        <v>0</v>
      </c>
      <c r="M17" s="10">
        <v>0</v>
      </c>
      <c r="N17" s="12">
        <v>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4" t="s">
        <v>45</v>
      </c>
      <c r="B18" s="10" t="s">
        <v>22</v>
      </c>
      <c r="C18" s="10" t="s">
        <v>37</v>
      </c>
      <c r="D18" s="10" t="s">
        <v>33</v>
      </c>
      <c r="E18" s="10">
        <v>10</v>
      </c>
      <c r="F18" s="10">
        <v>3</v>
      </c>
      <c r="G18" s="10"/>
      <c r="H18" s="11"/>
      <c r="I18" s="10">
        <v>7</v>
      </c>
      <c r="J18" s="11"/>
      <c r="K18" s="10">
        <v>0</v>
      </c>
      <c r="L18" s="11">
        <v>0</v>
      </c>
      <c r="M18" s="23">
        <v>22.6</v>
      </c>
      <c r="N18" s="12">
        <v>0.3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34</v>
      </c>
      <c r="C28" s="16" t="s">
        <v>34</v>
      </c>
      <c r="D28" s="16" t="s">
        <v>34</v>
      </c>
      <c r="E28" s="16">
        <f>SUM(E14:E27)</f>
        <v>73</v>
      </c>
      <c r="F28" s="16">
        <f>SUM(F14:F27)</f>
        <v>27</v>
      </c>
      <c r="G28" s="16">
        <v>0</v>
      </c>
      <c r="H28" s="17"/>
      <c r="I28" s="16">
        <f>SUM(I14:I27)</f>
        <v>46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38</v>
      </c>
      <c r="N28" s="22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27</v>
      </c>
      <c r="C33" s="25"/>
      <c r="D33" s="25"/>
      <c r="E33" s="1"/>
      <c r="F33" s="1"/>
      <c r="G33" s="26" t="s">
        <v>28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29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ISC.LILY ALEJANDRA MEDRANO MENDOZA</v>
      </c>
      <c r="C37" s="25"/>
      <c r="D37" s="25"/>
      <c r="E37" s="21"/>
      <c r="F37" s="21"/>
      <c r="G37" s="42" t="s">
        <v>38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8">
        <v>2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5" t="s">
        <v>8</v>
      </c>
      <c r="J8" s="25"/>
      <c r="K8" s="25"/>
      <c r="L8" s="28" t="str">
        <f>'1'!L8</f>
        <v>FEB-JUNIO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8" t="str">
        <f>'1'!B10</f>
        <v>ISC.LILY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36" t="s">
        <v>15</v>
      </c>
      <c r="G12" s="37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8" t="s">
        <v>23</v>
      </c>
      <c r="G13" s="8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/>
      <c r="C15" s="10" t="str">
        <f>'1'!C15</f>
        <v>804A</v>
      </c>
      <c r="D15" s="10" t="str">
        <f>'1'!D15</f>
        <v>ISIC</v>
      </c>
      <c r="E15" s="10">
        <f>'1'!E15</f>
        <v>12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22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15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LENGUAJES Y AUTOMATAS 1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27</v>
      </c>
      <c r="C33" s="25"/>
      <c r="D33" s="25"/>
      <c r="E33" s="1"/>
      <c r="F33" s="1"/>
      <c r="G33" s="26" t="s">
        <v>28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29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ISC.LILY ALEJANDRA MEDRANO MENDOZA</v>
      </c>
      <c r="C37" s="25"/>
      <c r="D37" s="25"/>
      <c r="E37" s="21"/>
      <c r="F37" s="21"/>
      <c r="G37" s="42" t="s">
        <v>40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6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31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8">
        <v>3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5" t="s">
        <v>8</v>
      </c>
      <c r="J8" s="25"/>
      <c r="K8" s="25"/>
      <c r="L8" s="28" t="str">
        <f>'1'!L8</f>
        <v>FEB-JUNIO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8" t="str">
        <f>'1'!B10</f>
        <v>ISC.LILY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36" t="s">
        <v>15</v>
      </c>
      <c r="G12" s="37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8" t="s">
        <v>23</v>
      </c>
      <c r="G13" s="8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/>
      <c r="C15" s="10" t="str">
        <f>'1'!C15</f>
        <v>804A</v>
      </c>
      <c r="D15" s="10" t="str">
        <f>'1'!D15</f>
        <v>ISIC</v>
      </c>
      <c r="E15" s="10">
        <f>'1'!E15</f>
        <v>12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22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15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LENGUAJES Y AUTOMATAS 1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27</v>
      </c>
      <c r="C33" s="25"/>
      <c r="D33" s="25"/>
      <c r="E33" s="1"/>
      <c r="F33" s="1"/>
      <c r="G33" s="26" t="s">
        <v>28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29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ISC.LILY ALEJANDRA MEDRANO MENDOZA</v>
      </c>
      <c r="C37" s="25"/>
      <c r="D37" s="25"/>
      <c r="E37" s="21"/>
      <c r="F37" s="21"/>
      <c r="G37" s="42" t="s">
        <v>40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2" workbookViewId="0">
      <selection activeCell="M14" sqref="M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31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8">
        <v>4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5" t="s">
        <v>8</v>
      </c>
      <c r="J8" s="25"/>
      <c r="K8" s="25"/>
      <c r="L8" s="28" t="str">
        <f>'1'!L8</f>
        <v>FEB-JUNIO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8" t="str">
        <f>'1'!B10</f>
        <v>ISC.LILY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36" t="s">
        <v>15</v>
      </c>
      <c r="G12" s="37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8" t="s">
        <v>23</v>
      </c>
      <c r="G13" s="8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/>
      <c r="C15" s="10" t="str">
        <f>'1'!C15</f>
        <v>804A</v>
      </c>
      <c r="D15" s="10" t="str">
        <f>'1'!D15</f>
        <v>ISIC</v>
      </c>
      <c r="E15" s="10">
        <f>'1'!E15</f>
        <v>12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22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15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LENGUAJES Y AUTOMATAS 1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27</v>
      </c>
      <c r="C33" s="25"/>
      <c r="D33" s="25"/>
      <c r="E33" s="1"/>
      <c r="F33" s="1"/>
      <c r="G33" s="26" t="s">
        <v>28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29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ISC.LILY ALEJANDRA MEDRANO MENDOZA</v>
      </c>
      <c r="C37" s="25"/>
      <c r="D37" s="25"/>
      <c r="E37" s="21"/>
      <c r="F37" s="21"/>
      <c r="G37" s="42" t="s">
        <v>38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B37" sqref="B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31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8" t="s">
        <v>32</v>
      </c>
      <c r="C8" s="29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5" t="s">
        <v>8</v>
      </c>
      <c r="J8" s="25"/>
      <c r="K8" s="25"/>
      <c r="L8" s="28" t="str">
        <f>'1'!L8</f>
        <v>FEB-JUNIO 2024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8" t="str">
        <f>'1'!B10</f>
        <v>ISC.LILY ALEJANDRA MEDRANO MENDOZA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36" t="s">
        <v>15</v>
      </c>
      <c r="G12" s="37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8" t="s">
        <v>23</v>
      </c>
      <c r="G13" s="8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/>
      <c r="C15" s="10" t="str">
        <f>'1'!C15</f>
        <v>804A</v>
      </c>
      <c r="D15" s="10" t="str">
        <f>'1'!D15</f>
        <v>ISIC</v>
      </c>
      <c r="E15" s="10">
        <f>'1'!E15</f>
        <v>12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22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15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LENGUAJES Y AUTOMATAS 1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27</v>
      </c>
      <c r="C33" s="25"/>
      <c r="D33" s="25"/>
      <c r="E33" s="1"/>
      <c r="F33" s="1"/>
      <c r="G33" s="26" t="s">
        <v>28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29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ISC.LILY ALEJANDRA MEDRANO MENDOZA</v>
      </c>
      <c r="C37" s="25"/>
      <c r="D37" s="25"/>
      <c r="E37" s="21"/>
      <c r="F37" s="21"/>
      <c r="G37" s="42" t="s">
        <v>38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2024-03-12T03:01:47Z</dcterms:modified>
</cp:coreProperties>
</file>