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Feb-jul2024\Reporte SGI\"/>
    </mc:Choice>
  </mc:AlternateContent>
  <xr:revisionPtr revIDLastSave="0" documentId="13_ncr:1_{B6710BB4-84FE-4AC6-AEB5-BCE63FA339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INISTRACION BASE DE DATOS" sheetId="1" r:id="rId1"/>
    <sheet name="INTELIGENCIA ARTIFICIAL" sheetId="3" r:id="rId2"/>
    <sheet name="PROG LOGICA Y FUNCIONAL A" sheetId="4" r:id="rId3"/>
    <sheet name="PROG LOGICA Y FUNCIONAL B" sheetId="5" r:id="rId4"/>
    <sheet name="LENGUAJES Y AUTOMATAS 1" sheetId="6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3" l="1"/>
  <c r="T15" i="6"/>
  <c r="Q10" i="6" l="1"/>
  <c r="Q11" i="6"/>
  <c r="Q12" i="6"/>
  <c r="Q13" i="6"/>
  <c r="Q14" i="6"/>
  <c r="Q15" i="6"/>
  <c r="Q16" i="6"/>
  <c r="Q17" i="6"/>
  <c r="Q18" i="6"/>
  <c r="Q9" i="6"/>
  <c r="P56" i="6"/>
  <c r="O56" i="6"/>
  <c r="N56" i="6"/>
  <c r="M56" i="6"/>
  <c r="L56" i="6"/>
  <c r="K56" i="6"/>
  <c r="K57" i="6" s="1"/>
  <c r="J56" i="6"/>
  <c r="P55" i="6"/>
  <c r="P58" i="6"/>
  <c r="O55" i="6"/>
  <c r="O58" i="6" s="1"/>
  <c r="N55" i="6"/>
  <c r="N58" i="6"/>
  <c r="M55" i="6"/>
  <c r="M58" i="6" s="1"/>
  <c r="L55" i="6"/>
  <c r="L58" i="6" s="1"/>
  <c r="K55" i="6"/>
  <c r="J55" i="6"/>
  <c r="P54" i="6"/>
  <c r="P57" i="6" s="1"/>
  <c r="O54" i="6"/>
  <c r="O57" i="6" s="1"/>
  <c r="N54" i="6"/>
  <c r="N57" i="6" s="1"/>
  <c r="M54" i="6"/>
  <c r="M57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P54" i="5"/>
  <c r="P57" i="5" s="1"/>
  <c r="O54" i="5"/>
  <c r="N54" i="5"/>
  <c r="N57" i="5" s="1"/>
  <c r="M54" i="5"/>
  <c r="M57" i="5"/>
  <c r="L54" i="5"/>
  <c r="L57" i="5" s="1"/>
  <c r="K54" i="5"/>
  <c r="J5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L58" i="4" s="1"/>
  <c r="K55" i="4"/>
  <c r="K58" i="4" s="1"/>
  <c r="J55" i="4"/>
  <c r="P54" i="4"/>
  <c r="O54" i="4"/>
  <c r="O57" i="4" s="1"/>
  <c r="N54" i="4"/>
  <c r="M54" i="4"/>
  <c r="M57" i="4" s="1"/>
  <c r="L54" i="4"/>
  <c r="K54" i="4"/>
  <c r="K57" i="4" s="1"/>
  <c r="J54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K58" i="3" s="1"/>
  <c r="J55" i="3"/>
  <c r="P54" i="3"/>
  <c r="O54" i="3"/>
  <c r="N54" i="3"/>
  <c r="N57" i="3" s="1"/>
  <c r="M54" i="3"/>
  <c r="L54" i="3"/>
  <c r="L57" i="3" s="1"/>
  <c r="K54" i="3"/>
  <c r="J54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6" i="1"/>
  <c r="L56" i="1"/>
  <c r="M56" i="1"/>
  <c r="N56" i="1"/>
  <c r="O56" i="1"/>
  <c r="P56" i="1"/>
  <c r="P57" i="1" s="1"/>
  <c r="J56" i="1"/>
  <c r="Q53" i="1"/>
  <c r="K55" i="1"/>
  <c r="K58" i="1" s="1"/>
  <c r="L55" i="1"/>
  <c r="L58" i="1" s="1"/>
  <c r="M55" i="1"/>
  <c r="N55" i="1"/>
  <c r="O55" i="1"/>
  <c r="O58" i="1" s="1"/>
  <c r="P55" i="1"/>
  <c r="P58" i="1" s="1"/>
  <c r="K54" i="1"/>
  <c r="L54" i="1"/>
  <c r="M54" i="1"/>
  <c r="M57" i="1" s="1"/>
  <c r="N54" i="1"/>
  <c r="N57" i="1" s="1"/>
  <c r="O54" i="1"/>
  <c r="P54" i="1"/>
  <c r="J55" i="1"/>
  <c r="J58" i="1" s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M58" i="1"/>
  <c r="N58" i="1"/>
  <c r="K57" i="1"/>
  <c r="L57" i="1"/>
  <c r="O57" i="1"/>
  <c r="B10" i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L57" i="6" l="1"/>
  <c r="K58" i="6"/>
  <c r="P57" i="4"/>
  <c r="P58" i="4"/>
  <c r="N57" i="4"/>
  <c r="M58" i="4"/>
  <c r="L57" i="4"/>
  <c r="K57" i="5"/>
  <c r="O57" i="5"/>
  <c r="O58" i="3"/>
  <c r="L58" i="3"/>
  <c r="P58" i="3"/>
  <c r="M57" i="3"/>
  <c r="P57" i="3"/>
  <c r="M58" i="3"/>
  <c r="K57" i="3"/>
  <c r="O57" i="3"/>
  <c r="Q55" i="1"/>
  <c r="Q55" i="4"/>
  <c r="J57" i="4"/>
  <c r="J58" i="4"/>
  <c r="Q56" i="5"/>
  <c r="J57" i="5"/>
  <c r="Q54" i="5"/>
  <c r="J58" i="5"/>
  <c r="Q55" i="5"/>
  <c r="Q58" i="5" s="1"/>
  <c r="J57" i="3"/>
  <c r="Q54" i="3"/>
  <c r="Q54" i="6"/>
  <c r="J57" i="6"/>
  <c r="J58" i="6"/>
  <c r="Q55" i="6"/>
  <c r="Q56" i="6"/>
  <c r="Q54" i="4"/>
  <c r="Q56" i="4"/>
  <c r="J57" i="1"/>
  <c r="Q56" i="1"/>
  <c r="Q54" i="1"/>
  <c r="J58" i="3"/>
  <c r="Q55" i="3"/>
  <c r="Q56" i="3"/>
  <c r="Q58" i="1" l="1"/>
  <c r="Q57" i="5"/>
  <c r="Q58" i="4"/>
  <c r="Q57" i="3"/>
  <c r="Q57" i="6"/>
  <c r="Q58" i="6"/>
  <c r="Q57" i="4"/>
  <c r="Q57" i="1"/>
  <c r="Q58" i="3"/>
</calcChain>
</file>

<file path=xl/sharedStrings.xml><?xml version="1.0" encoding="utf-8"?>
<sst xmlns="http://schemas.openxmlformats.org/spreadsheetml/2006/main" count="286" uniqueCount="152">
  <si>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</si>
  <si>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</si>
  <si>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</si>
  <si>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</si>
  <si>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</si>
  <si>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</si>
  <si>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</si>
  <si>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</si>
  <si>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</si>
  <si>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</si>
  <si>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</si>
  <si>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</si>
  <si>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</si>
  <si>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</si>
  <si>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</si>
  <si>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</si>
  <si>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</si>
  <si>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</si>
  <si>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</si>
  <si>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</si>
  <si>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</si>
  <si>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</si>
  <si>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</si>
  <si>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</si>
  <si>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LILY ALEJANDRA MEDRANO MENDOZA</t>
  </si>
  <si>
    <t>SEPTIEMBRE 2023-ENERO 2024</t>
  </si>
  <si>
    <t>MALAGA MIXTEGA MIGUEL ANGEL</t>
  </si>
  <si>
    <t>201U0097</t>
  </si>
  <si>
    <t>201U0102</t>
  </si>
  <si>
    <t>201U0563</t>
  </si>
  <si>
    <t>201U0114</t>
  </si>
  <si>
    <t>201U0126</t>
  </si>
  <si>
    <t>CANO CAZARIN GONZALO YAHIR</t>
  </si>
  <si>
    <t>BELTRAN RAMON GABRIELA</t>
  </si>
  <si>
    <t>HERNANDEZ AZAMAR LEONARDO</t>
  </si>
  <si>
    <t>MENDOZA FERNANDEZ CARLOS DANIEL</t>
  </si>
  <si>
    <t>VERA TEOBAL JOSE GUADALUPE</t>
  </si>
  <si>
    <t>ADMINISTRACION DE BASE DE DATOS</t>
  </si>
  <si>
    <t>Arrastre</t>
  </si>
  <si>
    <t>INTELIGENCIA ARTIFICIAL</t>
  </si>
  <si>
    <t>FEBRERO 2024-JUNIO2024</t>
  </si>
  <si>
    <t>804A</t>
  </si>
  <si>
    <t>201U0096</t>
  </si>
  <si>
    <r>
      <rPr>
        <sz val="8"/>
        <rFont val="Arial MT"/>
        <family val="2"/>
      </rPr>
      <t>211U0172</t>
    </r>
  </si>
  <si>
    <r>
      <rPr>
        <sz val="8"/>
        <rFont val="Arial MT"/>
        <family val="2"/>
      </rPr>
      <t>201U0098</t>
    </r>
  </si>
  <si>
    <r>
      <rPr>
        <sz val="8"/>
        <rFont val="Arial MT"/>
        <family val="2"/>
      </rPr>
      <t>211U0176</t>
    </r>
  </si>
  <si>
    <r>
      <rPr>
        <sz val="8"/>
        <rFont val="Arial MT"/>
        <family val="2"/>
      </rPr>
      <t>211U0661</t>
    </r>
  </si>
  <si>
    <r>
      <rPr>
        <sz val="8"/>
        <rFont val="Arial MT"/>
        <family val="2"/>
      </rPr>
      <t>211U0179</t>
    </r>
  </si>
  <si>
    <r>
      <rPr>
        <sz val="8"/>
        <rFont val="Arial MT"/>
        <family val="2"/>
      </rPr>
      <t>211U0180</t>
    </r>
  </si>
  <si>
    <r>
      <rPr>
        <sz val="8"/>
        <rFont val="Arial MT"/>
        <family val="2"/>
      </rPr>
      <t>211U0642</t>
    </r>
  </si>
  <si>
    <r>
      <rPr>
        <sz val="8"/>
        <rFont val="Arial MT"/>
        <family val="2"/>
      </rPr>
      <t>211U0189</t>
    </r>
  </si>
  <si>
    <r>
      <rPr>
        <sz val="8"/>
        <rFont val="Arial MT"/>
        <family val="2"/>
      </rPr>
      <t>211U0662</t>
    </r>
  </si>
  <si>
    <r>
      <rPr>
        <sz val="8"/>
        <rFont val="Arial MT"/>
        <family val="2"/>
      </rPr>
      <t>211U0190</t>
    </r>
  </si>
  <si>
    <r>
      <rPr>
        <sz val="8"/>
        <rFont val="Arial MT"/>
        <family val="2"/>
      </rPr>
      <t>211U0013</t>
    </r>
  </si>
  <si>
    <r>
      <rPr>
        <sz val="8"/>
        <rFont val="Arial MT"/>
        <family val="2"/>
      </rPr>
      <t>211U0635</t>
    </r>
  </si>
  <si>
    <r>
      <rPr>
        <sz val="8"/>
        <rFont val="Arial MT"/>
        <family val="2"/>
      </rPr>
      <t>211U0547</t>
    </r>
  </si>
  <si>
    <r>
      <rPr>
        <sz val="8"/>
        <rFont val="Arial MT"/>
        <family val="2"/>
      </rPr>
      <t>211U0206</t>
    </r>
  </si>
  <si>
    <t>ALVARADO MERLIN CARLOS RAUL</t>
  </si>
  <si>
    <t>BERNAL ANDRADE JESUS ALEJANDRO</t>
  </si>
  <si>
    <t>CANELA AMARO VICTOR</t>
  </si>
  <si>
    <t>CINTO GUILLEN GILBERTO</t>
  </si>
  <si>
    <t>DIAZ POLITO CARLOS DAVID</t>
  </si>
  <si>
    <t>FARARONI LOPEZ JULIO CESAR</t>
  </si>
  <si>
    <t>HERNANDEZ SALAZAR GUSTAVO ANGEL</t>
  </si>
  <si>
    <t>MALAGA MALAGA XOCHITL LITZURY</t>
  </si>
  <si>
    <t>MAULEON FLORES JAZMIN</t>
  </si>
  <si>
    <t>MELCHI COTA CRUZ AXEL</t>
  </si>
  <si>
    <t>MIL ORTIZ EMMANUEL ALEJANDRO</t>
  </si>
  <si>
    <t>MIXTEGA SOSA JUAN DANIEL</t>
  </si>
  <si>
    <t>VENAVIDES RODRIGUEZ ROGELIO DE JESUS</t>
  </si>
  <si>
    <t>FEBRERO2024-JUNIO 2024</t>
  </si>
  <si>
    <t>604B</t>
  </si>
  <si>
    <t>AZAMAR TEGOMA LEONARDO DE JESUS</t>
  </si>
  <si>
    <t>CAMPOS DE DIOS DIEGO EMMANUEL</t>
  </si>
  <si>
    <t>CARMONA COBAXIN ANGEL DE JESUS</t>
  </si>
  <si>
    <t>GONZALEZ AVELINO SARA STEPHANY</t>
  </si>
  <si>
    <t>NAVARRO CRUZ IAN JESUS</t>
  </si>
  <si>
    <t>PAVON FIGAROLA ELIAS DARIO</t>
  </si>
  <si>
    <t>PEREZ QUINTANA LUIS FERNANDO</t>
  </si>
  <si>
    <t>RASGADO DE LA CRUZ DAVID</t>
  </si>
  <si>
    <t>VAZQUEZ DOMINGUEZ LUIS GERARDO</t>
  </si>
  <si>
    <t>201U0101</t>
  </si>
  <si>
    <t>191U0168</t>
  </si>
  <si>
    <t>191U0176</t>
  </si>
  <si>
    <t>191U0183</t>
  </si>
  <si>
    <t>201U0117</t>
  </si>
  <si>
    <t>191U0185</t>
  </si>
  <si>
    <t>201U0119</t>
  </si>
  <si>
    <t>201U0125</t>
  </si>
  <si>
    <t xml:space="preserve">PROGRAMACION LOGICA Y FUNCIONAL </t>
  </si>
  <si>
    <t>604A</t>
  </si>
  <si>
    <t>BELTRAN HERNANDEZ JUAN CARLOS</t>
  </si>
  <si>
    <t>CHAGA CHAGALA ISAAC</t>
  </si>
  <si>
    <t>CRUZ XALA VICTOR JOSE</t>
  </si>
  <si>
    <t>DEL ANGEL BAPO LINDA JHOANA</t>
  </si>
  <si>
    <t>HERNANDEZ SANTOS JONATHAN SALVADOR</t>
  </si>
  <si>
    <t>HERRERA MIXTEGA LAURA</t>
  </si>
  <si>
    <t>MINQUIS MELCHI ORLANDO</t>
  </si>
  <si>
    <t>OLIN ALONSO CARLOS DANIEL</t>
  </si>
  <si>
    <t>OLIN CAMACHO FLOR DEL CARMEN</t>
  </si>
  <si>
    <t>ORTIZ DOMINGUEZ KEISSLY</t>
  </si>
  <si>
    <t>ORTIZ VERGARA DIEGO DE JESUS</t>
  </si>
  <si>
    <t>PICHAL VALDEZ GERMAIN</t>
  </si>
  <si>
    <t>POLITO IXTEPAN LESLYE ALEJANDRA</t>
  </si>
  <si>
    <t>RAMIREZ FIGUEROA JARED</t>
  </si>
  <si>
    <t>RAMIREZ MUNOZ TERESA</t>
  </si>
  <si>
    <t>ROVIRA MACARIO LUIS AXEL</t>
  </si>
  <si>
    <t>TERRAZAS GUERRERO ROBERTO CARLOS</t>
  </si>
  <si>
    <t>TOTO BAUTISTA EDUARDO ABISAI</t>
  </si>
  <si>
    <t>XOLO ABSALON SERGIO LUIS</t>
  </si>
  <si>
    <t>211U0174</t>
  </si>
  <si>
    <t>211U0011</t>
  </si>
  <si>
    <t>211U0473</t>
  </si>
  <si>
    <t>211U0178</t>
  </si>
  <si>
    <t>211U0186</t>
  </si>
  <si>
    <t>211U0187</t>
  </si>
  <si>
    <t>211U0191</t>
  </si>
  <si>
    <t>211U0192</t>
  </si>
  <si>
    <t>211U0193</t>
  </si>
  <si>
    <t>211U0194</t>
  </si>
  <si>
    <t>211U0195</t>
  </si>
  <si>
    <t>211U0197</t>
  </si>
  <si>
    <t>211U0198</t>
  </si>
  <si>
    <t>191U0188</t>
  </si>
  <si>
    <t>211U0199</t>
  </si>
  <si>
    <t>211U0200</t>
  </si>
  <si>
    <t>211U0202</t>
  </si>
  <si>
    <t>211U0203</t>
  </si>
  <si>
    <t>201U0127</t>
  </si>
  <si>
    <t>PROGRAMACION LOGICA Y FUNCIONAL</t>
  </si>
  <si>
    <t>FEBRERO 2024-JUNIO 2024</t>
  </si>
  <si>
    <t>ARTIGAS MARTINEZ ALEXIS</t>
  </si>
  <si>
    <t>SANTOS HERNANDEZ EDUARDO</t>
  </si>
  <si>
    <t>211U0172</t>
  </si>
  <si>
    <t>211U0173</t>
  </si>
  <si>
    <t>201U0098</t>
  </si>
  <si>
    <t>211U0176</t>
  </si>
  <si>
    <t>211U0661</t>
  </si>
  <si>
    <t>211U0179</t>
  </si>
  <si>
    <t>211U0180</t>
  </si>
  <si>
    <t>211U0642</t>
  </si>
  <si>
    <t>211U0189</t>
  </si>
  <si>
    <t>211U0662</t>
  </si>
  <si>
    <t>211U0190</t>
  </si>
  <si>
    <t>211U0013</t>
  </si>
  <si>
    <t>211U0547</t>
  </si>
  <si>
    <t>211U0486</t>
  </si>
  <si>
    <t>211U0206</t>
  </si>
  <si>
    <t>LENGUAJES Y AUTOMATAS 1</t>
  </si>
  <si>
    <t>211U0635</t>
  </si>
  <si>
    <t>171u0160</t>
  </si>
  <si>
    <t>AMBROS GOMEZ 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</si>
</sst>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84" zoomScaleNormal="8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37</v>
      </c>
      <c r="E4" s="27"/>
      <c r="F4" s="27"/>
      <c r="G4" s="27"/>
      <c r="I4" t="s">
        <v>1</v>
      </c>
      <c r="J4" s="28" t="s">
        <v>71</v>
      </c>
      <c r="K4" s="28"/>
      <c r="M4" t="s">
        <v>2</v>
      </c>
      <c r="N4" s="29">
        <v>45357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70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43</v>
      </c>
      <c r="D9" s="31" t="s">
        <v>57</v>
      </c>
      <c r="E9" s="32"/>
      <c r="F9" s="32"/>
      <c r="G9" s="32"/>
      <c r="H9" s="32"/>
      <c r="I9" s="33"/>
      <c r="J9" s="4">
        <v>88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12.571428571428571</v>
      </c>
    </row>
    <row r="10" spans="2:18" x14ac:dyDescent="0.25">
      <c r="B10" s="6">
        <f>B9+1</f>
        <v>2</v>
      </c>
      <c r="C10" s="16" t="s">
        <v>44</v>
      </c>
      <c r="D10" s="31" t="s">
        <v>58</v>
      </c>
      <c r="E10" s="32"/>
      <c r="F10" s="32"/>
      <c r="G10" s="32"/>
      <c r="H10" s="32"/>
      <c r="I10" s="33"/>
      <c r="J10" s="4">
        <v>96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13.714285714285714</v>
      </c>
    </row>
    <row r="11" spans="2:18" x14ac:dyDescent="0.25">
      <c r="B11" s="6">
        <f t="shared" ref="B11:B53" si="1">B10+1</f>
        <v>3</v>
      </c>
      <c r="C11" s="16" t="s">
        <v>45</v>
      </c>
      <c r="D11" s="31" t="s">
        <v>59</v>
      </c>
      <c r="E11" s="32"/>
      <c r="F11" s="32"/>
      <c r="G11" s="32"/>
      <c r="H11" s="32"/>
      <c r="I11" s="33"/>
      <c r="J11" s="4">
        <v>93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13.285714285714286</v>
      </c>
    </row>
    <row r="12" spans="2:18" x14ac:dyDescent="0.25">
      <c r="B12" s="6">
        <f t="shared" si="1"/>
        <v>4</v>
      </c>
      <c r="C12" s="16" t="s">
        <v>46</v>
      </c>
      <c r="D12" s="31" t="s">
        <v>60</v>
      </c>
      <c r="E12" s="32"/>
      <c r="F12" s="32"/>
      <c r="G12" s="32"/>
      <c r="H12" s="32"/>
      <c r="I12" s="33"/>
      <c r="J12" s="4">
        <v>96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13.714285714285714</v>
      </c>
    </row>
    <row r="13" spans="2:18" x14ac:dyDescent="0.25">
      <c r="B13" s="6">
        <f t="shared" si="1"/>
        <v>5</v>
      </c>
      <c r="C13" s="16" t="s">
        <v>47</v>
      </c>
      <c r="D13" s="31" t="s">
        <v>61</v>
      </c>
      <c r="E13" s="32"/>
      <c r="F13" s="32"/>
      <c r="G13" s="32"/>
      <c r="H13" s="32"/>
      <c r="I13" s="33"/>
      <c r="J13" s="4">
        <v>86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12.285714285714286</v>
      </c>
    </row>
    <row r="14" spans="2:18" x14ac:dyDescent="0.25">
      <c r="B14" s="6">
        <f t="shared" si="1"/>
        <v>6</v>
      </c>
      <c r="C14" s="16" t="s">
        <v>48</v>
      </c>
      <c r="D14" s="31" t="s">
        <v>62</v>
      </c>
      <c r="E14" s="32"/>
      <c r="F14" s="32"/>
      <c r="G14" s="32"/>
      <c r="H14" s="32"/>
      <c r="I14" s="33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16" t="s">
        <v>49</v>
      </c>
      <c r="D15" s="31" t="s">
        <v>63</v>
      </c>
      <c r="E15" s="32"/>
      <c r="F15" s="32"/>
      <c r="G15" s="32"/>
      <c r="H15" s="32"/>
      <c r="I15" s="33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16" t="s">
        <v>50</v>
      </c>
      <c r="D16" s="31" t="s">
        <v>64</v>
      </c>
      <c r="E16" s="32"/>
      <c r="F16" s="32"/>
      <c r="G16" s="32"/>
      <c r="H16" s="32"/>
      <c r="I16" s="33"/>
      <c r="J16" s="4">
        <v>88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12.571428571428571</v>
      </c>
    </row>
    <row r="17" spans="2:17" x14ac:dyDescent="0.25">
      <c r="B17" s="6">
        <f t="shared" si="1"/>
        <v>9</v>
      </c>
      <c r="C17" s="16" t="s">
        <v>51</v>
      </c>
      <c r="D17" s="31" t="s">
        <v>26</v>
      </c>
      <c r="E17" s="32"/>
      <c r="F17" s="32"/>
      <c r="G17" s="32"/>
      <c r="H17" s="32"/>
      <c r="I17" s="33"/>
      <c r="J17" s="4">
        <v>86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12.285714285714286</v>
      </c>
    </row>
    <row r="18" spans="2:17" x14ac:dyDescent="0.25">
      <c r="B18" s="6">
        <f t="shared" si="1"/>
        <v>10</v>
      </c>
      <c r="C18" s="16" t="s">
        <v>52</v>
      </c>
      <c r="D18" s="31" t="s">
        <v>65</v>
      </c>
      <c r="E18" s="32"/>
      <c r="F18" s="32"/>
      <c r="G18" s="32"/>
      <c r="H18" s="32"/>
      <c r="I18" s="33"/>
      <c r="J18" s="4">
        <v>96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13.714285714285714</v>
      </c>
    </row>
    <row r="19" spans="2:17" x14ac:dyDescent="0.25">
      <c r="B19" s="6">
        <f t="shared" si="1"/>
        <v>11</v>
      </c>
      <c r="C19" s="16" t="s">
        <v>53</v>
      </c>
      <c r="D19" s="31" t="s">
        <v>66</v>
      </c>
      <c r="E19" s="32"/>
      <c r="F19" s="32"/>
      <c r="G19" s="32"/>
      <c r="H19" s="32"/>
      <c r="I19" s="33"/>
      <c r="J19" s="4">
        <v>86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12.285714285714286</v>
      </c>
    </row>
    <row r="20" spans="2:17" x14ac:dyDescent="0.25">
      <c r="B20" s="6">
        <f t="shared" si="1"/>
        <v>12</v>
      </c>
      <c r="C20" s="16" t="s">
        <v>54</v>
      </c>
      <c r="D20" s="31" t="s">
        <v>67</v>
      </c>
      <c r="E20" s="32"/>
      <c r="F20" s="32"/>
      <c r="G20" s="32"/>
      <c r="H20" s="32"/>
      <c r="I20" s="33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16" t="s">
        <v>55</v>
      </c>
      <c r="D21" s="31" t="s">
        <v>68</v>
      </c>
      <c r="E21" s="32"/>
      <c r="F21" s="32"/>
      <c r="G21" s="32"/>
      <c r="H21" s="32"/>
      <c r="I21" s="33"/>
      <c r="J21" s="4">
        <v>86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12.285714285714286</v>
      </c>
    </row>
    <row r="22" spans="2:17" x14ac:dyDescent="0.25">
      <c r="B22" s="6">
        <f t="shared" si="1"/>
        <v>14</v>
      </c>
      <c r="C22" s="16" t="s">
        <v>56</v>
      </c>
      <c r="D22" s="31" t="s">
        <v>69</v>
      </c>
      <c r="E22" s="32"/>
      <c r="F22" s="32"/>
      <c r="G22" s="32"/>
      <c r="H22" s="32"/>
      <c r="I22" s="33"/>
      <c r="J22" s="4">
        <v>96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13.714285714285714</v>
      </c>
    </row>
    <row r="23" spans="2:17" x14ac:dyDescent="0.2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5">COUNTIF(K9:K53,"&lt;70")</f>
        <v>14</v>
      </c>
      <c r="L55" s="12">
        <f t="shared" si="5"/>
        <v>14</v>
      </c>
      <c r="M55" s="12">
        <f t="shared" si="5"/>
        <v>14</v>
      </c>
      <c r="N55" s="12">
        <f t="shared" si="5"/>
        <v>14</v>
      </c>
      <c r="O55" s="12">
        <f t="shared" si="5"/>
        <v>14</v>
      </c>
      <c r="P55" s="12">
        <f t="shared" si="5"/>
        <v>14</v>
      </c>
      <c r="Q55" s="12">
        <f t="shared" si="5"/>
        <v>45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14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2"/>
  <sheetViews>
    <sheetView zoomScale="90" zoomScaleNormal="9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39</v>
      </c>
      <c r="E4" s="27"/>
      <c r="F4" s="27"/>
      <c r="G4" s="27"/>
      <c r="I4" t="s">
        <v>1</v>
      </c>
      <c r="J4" s="28" t="s">
        <v>41</v>
      </c>
      <c r="K4" s="28"/>
      <c r="M4" t="s">
        <v>2</v>
      </c>
      <c r="N4" s="29">
        <v>45357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40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150</v>
      </c>
      <c r="D9" s="31" t="s">
        <v>151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t="s">
        <v>42</v>
      </c>
      <c r="D10" s="31" t="s">
        <v>72</v>
      </c>
      <c r="E10" s="32"/>
      <c r="F10" s="32"/>
      <c r="G10" s="32"/>
      <c r="H10" s="32"/>
      <c r="I10" s="33"/>
      <c r="J10" s="4">
        <v>97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SUM(J10:P10)/7</f>
        <v>13.857142857142858</v>
      </c>
    </row>
    <row r="11" spans="2:18" x14ac:dyDescent="0.25">
      <c r="B11" s="6">
        <f t="shared" ref="B11:B53" si="1">B10+1</f>
        <v>3</v>
      </c>
      <c r="C11" s="6" t="s">
        <v>27</v>
      </c>
      <c r="D11" s="31" t="s">
        <v>33</v>
      </c>
      <c r="E11" s="32"/>
      <c r="F11" s="32"/>
      <c r="G11" s="32"/>
      <c r="H11" s="32"/>
      <c r="I11" s="33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14.285714285714286</v>
      </c>
    </row>
    <row r="12" spans="2:18" x14ac:dyDescent="0.25">
      <c r="B12" s="6">
        <f t="shared" si="1"/>
        <v>4</v>
      </c>
      <c r="C12" s="6" t="s">
        <v>81</v>
      </c>
      <c r="D12" s="31" t="s">
        <v>73</v>
      </c>
      <c r="E12" s="32"/>
      <c r="F12" s="32"/>
      <c r="G12" s="32"/>
      <c r="H12" s="32"/>
      <c r="I12" s="33"/>
      <c r="J12" s="4">
        <v>91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</v>
      </c>
    </row>
    <row r="13" spans="2:18" x14ac:dyDescent="0.25">
      <c r="B13" s="6">
        <f t="shared" si="1"/>
        <v>5</v>
      </c>
      <c r="C13" s="6" t="s">
        <v>82</v>
      </c>
      <c r="D13" s="31" t="s">
        <v>74</v>
      </c>
      <c r="E13" s="32"/>
      <c r="F13" s="32"/>
      <c r="G13" s="32"/>
      <c r="H13" s="32"/>
      <c r="I13" s="33"/>
      <c r="J13" s="4">
        <v>84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</v>
      </c>
    </row>
    <row r="14" spans="2:18" x14ac:dyDescent="0.25">
      <c r="B14" s="6">
        <f t="shared" si="1"/>
        <v>6</v>
      </c>
      <c r="C14" s="6" t="s">
        <v>83</v>
      </c>
      <c r="D14" s="31" t="s">
        <v>75</v>
      </c>
      <c r="E14" s="32"/>
      <c r="F14" s="32"/>
      <c r="G14" s="32"/>
      <c r="H14" s="32"/>
      <c r="I14" s="33"/>
      <c r="J14" s="4">
        <v>76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10.857142857142858</v>
      </c>
    </row>
    <row r="15" spans="2:18" x14ac:dyDescent="0.25">
      <c r="B15" s="6">
        <f t="shared" si="1"/>
        <v>7</v>
      </c>
      <c r="C15" s="6" t="s">
        <v>84</v>
      </c>
      <c r="D15" s="31" t="s">
        <v>76</v>
      </c>
      <c r="E15" s="32"/>
      <c r="F15" s="32"/>
      <c r="G15" s="32"/>
      <c r="H15" s="32"/>
      <c r="I15" s="33"/>
      <c r="J15" s="4">
        <v>88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12.571428571428571</v>
      </c>
    </row>
    <row r="16" spans="2:18" x14ac:dyDescent="0.25">
      <c r="B16" s="6">
        <f t="shared" si="1"/>
        <v>8</v>
      </c>
      <c r="C16" s="6" t="s">
        <v>85</v>
      </c>
      <c r="D16" s="31" t="s">
        <v>77</v>
      </c>
      <c r="E16" s="32"/>
      <c r="F16" s="32"/>
      <c r="G16" s="32"/>
      <c r="H16" s="32"/>
      <c r="I16" s="33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20" x14ac:dyDescent="0.25">
      <c r="B17" s="6">
        <f t="shared" si="1"/>
        <v>9</v>
      </c>
      <c r="C17" s="6" t="s">
        <v>86</v>
      </c>
      <c r="D17" s="31" t="s">
        <v>78</v>
      </c>
      <c r="E17" s="32"/>
      <c r="F17" s="32"/>
      <c r="G17" s="32"/>
      <c r="H17" s="32"/>
      <c r="I17" s="33"/>
      <c r="J17" s="4">
        <v>91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</v>
      </c>
      <c r="T17">
        <f>SUM(J9:J20)</f>
        <v>899</v>
      </c>
    </row>
    <row r="18" spans="2:20" x14ac:dyDescent="0.25">
      <c r="B18" s="6">
        <f t="shared" si="1"/>
        <v>10</v>
      </c>
      <c r="C18" s="6" t="s">
        <v>87</v>
      </c>
      <c r="D18" s="31" t="s">
        <v>79</v>
      </c>
      <c r="E18" s="32"/>
      <c r="F18" s="32"/>
      <c r="G18" s="32"/>
      <c r="H18" s="32"/>
      <c r="I18" s="33"/>
      <c r="J18" s="4">
        <v>93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13.285714285714286</v>
      </c>
    </row>
    <row r="19" spans="2:20" x14ac:dyDescent="0.25">
      <c r="B19" s="6">
        <f t="shared" si="1"/>
        <v>11</v>
      </c>
      <c r="C19" s="6" t="s">
        <v>88</v>
      </c>
      <c r="D19" s="31" t="s">
        <v>80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31</v>
      </c>
      <c r="D20" s="31" t="s">
        <v>36</v>
      </c>
      <c r="E20" s="32"/>
      <c r="F20" s="32"/>
      <c r="G20" s="32"/>
      <c r="H20" s="32"/>
      <c r="I20" s="33"/>
      <c r="J20" s="4">
        <v>84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</v>
      </c>
    </row>
    <row r="21" spans="2:20" x14ac:dyDescent="0.2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/>
      <c r="K21" s="4"/>
      <c r="L21" s="4"/>
      <c r="M21" s="4"/>
      <c r="N21" s="4"/>
      <c r="O21" s="4"/>
      <c r="P21" s="4"/>
      <c r="Q21" s="10"/>
    </row>
    <row r="22" spans="2:20" x14ac:dyDescent="0.2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4"/>
      <c r="Q22" s="10"/>
    </row>
    <row r="23" spans="2:20" x14ac:dyDescent="0.2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/>
    </row>
    <row r="24" spans="2:20" x14ac:dyDescent="0.2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/>
    </row>
    <row r="25" spans="2:20" x14ac:dyDescent="0.2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/>
    </row>
    <row r="26" spans="2:20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20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20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20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20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20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20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2</v>
      </c>
      <c r="K55" s="12">
        <f t="shared" ref="K55:Q55" si="4">COUNTIF(K9:K53,"&lt;70")</f>
        <v>12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0.83333333333333337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0.16666666666666666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89</v>
      </c>
      <c r="E4" s="27"/>
      <c r="F4" s="27"/>
      <c r="G4" s="27"/>
      <c r="I4" t="s">
        <v>1</v>
      </c>
      <c r="J4" s="28" t="s">
        <v>90</v>
      </c>
      <c r="K4" s="28"/>
      <c r="M4" t="s">
        <v>2</v>
      </c>
      <c r="N4" s="29">
        <v>45357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40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110</v>
      </c>
      <c r="D9" s="31" t="s">
        <v>91</v>
      </c>
      <c r="E9" s="32"/>
      <c r="F9" s="32"/>
      <c r="G9" s="32"/>
      <c r="H9" s="32"/>
      <c r="I9" s="3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16" t="s">
        <v>28</v>
      </c>
      <c r="D10" s="31" t="s">
        <v>32</v>
      </c>
      <c r="E10" s="32"/>
      <c r="F10" s="32"/>
      <c r="G10" s="32"/>
      <c r="H10" s="32"/>
      <c r="I10" s="3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SUM(J10:P10)/7</f>
        <v>0</v>
      </c>
    </row>
    <row r="11" spans="2:18" x14ac:dyDescent="0.25">
      <c r="B11" s="6">
        <f t="shared" ref="B11:B53" si="1">B10+1</f>
        <v>3</v>
      </c>
      <c r="C11" s="16" t="s">
        <v>111</v>
      </c>
      <c r="D11" s="31" t="s">
        <v>92</v>
      </c>
      <c r="E11" s="32"/>
      <c r="F11" s="32"/>
      <c r="G11" s="32"/>
      <c r="H11" s="32"/>
      <c r="I11" s="3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16" t="s">
        <v>112</v>
      </c>
      <c r="D12" s="31" t="s">
        <v>93</v>
      </c>
      <c r="E12" s="32"/>
      <c r="F12" s="32"/>
      <c r="G12" s="32"/>
      <c r="H12" s="32"/>
      <c r="I12" s="3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16" t="s">
        <v>113</v>
      </c>
      <c r="D13" s="31" t="s">
        <v>94</v>
      </c>
      <c r="E13" s="32"/>
      <c r="F13" s="32"/>
      <c r="G13" s="32"/>
      <c r="H13" s="32"/>
      <c r="I13" s="3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16" t="s">
        <v>29</v>
      </c>
      <c r="D14" s="31" t="s">
        <v>34</v>
      </c>
      <c r="E14" s="32"/>
      <c r="F14" s="32"/>
      <c r="G14" s="32"/>
      <c r="H14" s="32"/>
      <c r="I14" s="3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16" t="s">
        <v>114</v>
      </c>
      <c r="D15" s="31" t="s">
        <v>95</v>
      </c>
      <c r="E15" s="32"/>
      <c r="F15" s="32"/>
      <c r="G15" s="32"/>
      <c r="H15" s="32"/>
      <c r="I15" s="3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16" t="s">
        <v>115</v>
      </c>
      <c r="D16" s="31" t="s">
        <v>96</v>
      </c>
      <c r="E16" s="32"/>
      <c r="F16" s="32"/>
      <c r="G16" s="32"/>
      <c r="H16" s="32"/>
      <c r="I16" s="33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16" t="s">
        <v>30</v>
      </c>
      <c r="D17" s="31" t="s">
        <v>35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16" t="s">
        <v>116</v>
      </c>
      <c r="D18" s="31" t="s">
        <v>97</v>
      </c>
      <c r="E18" s="32"/>
      <c r="F18" s="32"/>
      <c r="G18" s="32"/>
      <c r="H18" s="32"/>
      <c r="I18" s="33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16" t="s">
        <v>117</v>
      </c>
      <c r="D19" s="31" t="s">
        <v>98</v>
      </c>
      <c r="E19" s="32"/>
      <c r="F19" s="32"/>
      <c r="G19" s="32"/>
      <c r="H19" s="32"/>
      <c r="I19" s="33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16" t="s">
        <v>118</v>
      </c>
      <c r="D20" s="31" t="s">
        <v>99</v>
      </c>
      <c r="E20" s="32"/>
      <c r="F20" s="32"/>
      <c r="G20" s="32"/>
      <c r="H20" s="32"/>
      <c r="I20" s="33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16" t="s">
        <v>119</v>
      </c>
      <c r="D21" s="31" t="s">
        <v>100</v>
      </c>
      <c r="E21" s="32"/>
      <c r="F21" s="32"/>
      <c r="G21" s="32"/>
      <c r="H21" s="32"/>
      <c r="I21" s="3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17" t="s">
        <v>120</v>
      </c>
      <c r="D22" s="31" t="s">
        <v>101</v>
      </c>
      <c r="E22" s="32"/>
      <c r="F22" s="32"/>
      <c r="G22" s="32"/>
      <c r="H22" s="32"/>
      <c r="I22" s="3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17" t="s">
        <v>121</v>
      </c>
      <c r="D23" s="31" t="s">
        <v>102</v>
      </c>
      <c r="E23" s="32"/>
      <c r="F23" s="32"/>
      <c r="G23" s="32"/>
      <c r="H23" s="32"/>
      <c r="I23" s="3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17" t="s">
        <v>122</v>
      </c>
      <c r="D24" s="31" t="s">
        <v>103</v>
      </c>
      <c r="E24" s="32"/>
      <c r="F24" s="32"/>
      <c r="G24" s="32"/>
      <c r="H24" s="32"/>
      <c r="I24" s="3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C25" s="17" t="s">
        <v>123</v>
      </c>
      <c r="D25" s="31" t="s">
        <v>104</v>
      </c>
      <c r="E25" s="32"/>
      <c r="F25" s="32"/>
      <c r="G25" s="32"/>
      <c r="H25" s="32"/>
      <c r="I25" s="33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17" t="s">
        <v>124</v>
      </c>
      <c r="D26" s="31" t="s">
        <v>105</v>
      </c>
      <c r="E26" s="32"/>
      <c r="F26" s="32"/>
      <c r="G26" s="32"/>
      <c r="H26" s="32"/>
      <c r="I26" s="33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18" t="s">
        <v>125</v>
      </c>
      <c r="D27" s="31" t="s">
        <v>106</v>
      </c>
      <c r="E27" s="32"/>
      <c r="F27" s="32"/>
      <c r="G27" s="32"/>
      <c r="H27" s="32"/>
      <c r="I27" s="3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C28" s="17" t="s">
        <v>126</v>
      </c>
      <c r="D28" s="31" t="s">
        <v>107</v>
      </c>
      <c r="E28" s="32"/>
      <c r="F28" s="32"/>
      <c r="G28" s="32"/>
      <c r="H28" s="32"/>
      <c r="I28" s="3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17" t="s">
        <v>127</v>
      </c>
      <c r="D29" s="31" t="s">
        <v>108</v>
      </c>
      <c r="E29" s="32"/>
      <c r="F29" s="32"/>
      <c r="G29" s="32"/>
      <c r="H29" s="32"/>
      <c r="I29" s="3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17" t="s">
        <v>128</v>
      </c>
      <c r="D30" s="34" t="s">
        <v>109</v>
      </c>
      <c r="E30" s="34"/>
      <c r="F30" s="34"/>
      <c r="G30" s="34"/>
      <c r="H30" s="34"/>
      <c r="I30" s="34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17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22</v>
      </c>
      <c r="K55" s="12">
        <f t="shared" ref="K55:Q55" si="4">COUNTIF(K9:K53,"&lt;70")</f>
        <v>22</v>
      </c>
      <c r="L55" s="12">
        <f t="shared" si="4"/>
        <v>22</v>
      </c>
      <c r="M55" s="12">
        <f t="shared" si="4"/>
        <v>22</v>
      </c>
      <c r="N55" s="12">
        <f t="shared" si="4"/>
        <v>22</v>
      </c>
      <c r="O55" s="12">
        <f t="shared" si="4"/>
        <v>22</v>
      </c>
      <c r="P55" s="12">
        <f t="shared" si="4"/>
        <v>22</v>
      </c>
      <c r="Q55" s="12">
        <f t="shared" si="4"/>
        <v>22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22</v>
      </c>
      <c r="K56" s="12">
        <f t="shared" ref="K56:Q56" si="5">COUNT(K9:K53)</f>
        <v>22</v>
      </c>
      <c r="L56" s="12">
        <f t="shared" si="5"/>
        <v>22</v>
      </c>
      <c r="M56" s="12">
        <f t="shared" si="5"/>
        <v>22</v>
      </c>
      <c r="N56" s="12">
        <f t="shared" si="5"/>
        <v>22</v>
      </c>
      <c r="O56" s="12">
        <f t="shared" si="5"/>
        <v>22</v>
      </c>
      <c r="P56" s="12">
        <f t="shared" si="5"/>
        <v>22</v>
      </c>
      <c r="Q56" s="12">
        <f t="shared" si="5"/>
        <v>22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129</v>
      </c>
      <c r="E4" s="27"/>
      <c r="F4" s="27"/>
      <c r="G4" s="27"/>
      <c r="I4" t="s">
        <v>1</v>
      </c>
      <c r="J4" s="28" t="s">
        <v>71</v>
      </c>
      <c r="K4" s="28"/>
      <c r="M4" t="s">
        <v>2</v>
      </c>
      <c r="N4" s="29">
        <v>45357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130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133</v>
      </c>
      <c r="D9" s="30" t="s">
        <v>57</v>
      </c>
      <c r="E9" s="30"/>
      <c r="F9" s="30"/>
      <c r="G9" s="30"/>
      <c r="H9" s="30"/>
      <c r="I9" s="3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" t="s">
        <v>134</v>
      </c>
      <c r="D10" s="30" t="s">
        <v>131</v>
      </c>
      <c r="E10" s="30"/>
      <c r="F10" s="30"/>
      <c r="G10" s="30"/>
      <c r="H10" s="30"/>
      <c r="I10" s="3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0</v>
      </c>
    </row>
    <row r="11" spans="2:18" x14ac:dyDescent="0.25">
      <c r="B11" s="6">
        <f t="shared" ref="B11:B53" si="1">B10+1</f>
        <v>3</v>
      </c>
      <c r="C11" s="3" t="s">
        <v>135</v>
      </c>
      <c r="D11" s="30" t="s">
        <v>58</v>
      </c>
      <c r="E11" s="30"/>
      <c r="F11" s="30"/>
      <c r="G11" s="30"/>
      <c r="H11" s="30"/>
      <c r="I11" s="30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" t="s">
        <v>136</v>
      </c>
      <c r="D12" s="30" t="s">
        <v>59</v>
      </c>
      <c r="E12" s="30"/>
      <c r="F12" s="30"/>
      <c r="G12" s="30"/>
      <c r="H12" s="30"/>
      <c r="I12" s="30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137</v>
      </c>
      <c r="D13" s="30" t="s">
        <v>60</v>
      </c>
      <c r="E13" s="30"/>
      <c r="F13" s="30"/>
      <c r="G13" s="30"/>
      <c r="H13" s="30"/>
      <c r="I13" s="3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" t="s">
        <v>138</v>
      </c>
      <c r="D14" s="30" t="s">
        <v>61</v>
      </c>
      <c r="E14" s="30"/>
      <c r="F14" s="30"/>
      <c r="G14" s="30"/>
      <c r="H14" s="30"/>
      <c r="I14" s="3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" t="s">
        <v>139</v>
      </c>
      <c r="D15" s="30" t="s">
        <v>62</v>
      </c>
      <c r="E15" s="30"/>
      <c r="F15" s="30"/>
      <c r="G15" s="30"/>
      <c r="H15" s="30"/>
      <c r="I15" s="3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" t="s">
        <v>140</v>
      </c>
      <c r="D16" s="30" t="s">
        <v>63</v>
      </c>
      <c r="E16" s="30"/>
      <c r="F16" s="30"/>
      <c r="G16" s="30"/>
      <c r="H16" s="30"/>
      <c r="I16" s="30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" t="s">
        <v>141</v>
      </c>
      <c r="D17" s="30" t="s">
        <v>64</v>
      </c>
      <c r="E17" s="30"/>
      <c r="F17" s="30"/>
      <c r="G17" s="30"/>
      <c r="H17" s="30"/>
      <c r="I17" s="30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" t="s">
        <v>142</v>
      </c>
      <c r="D18" s="30" t="s">
        <v>26</v>
      </c>
      <c r="E18" s="30"/>
      <c r="F18" s="30"/>
      <c r="G18" s="30"/>
      <c r="H18" s="30"/>
      <c r="I18" s="30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" t="s">
        <v>143</v>
      </c>
      <c r="D19" s="30" t="s">
        <v>65</v>
      </c>
      <c r="E19" s="30"/>
      <c r="F19" s="30"/>
      <c r="G19" s="30"/>
      <c r="H19" s="30"/>
      <c r="I19" s="30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144</v>
      </c>
      <c r="D20" s="30" t="s">
        <v>66</v>
      </c>
      <c r="E20" s="30"/>
      <c r="F20" s="30"/>
      <c r="G20" s="30"/>
      <c r="H20" s="30"/>
      <c r="I20" s="3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" t="s">
        <v>145</v>
      </c>
      <c r="D21" s="30" t="s">
        <v>68</v>
      </c>
      <c r="E21" s="30"/>
      <c r="F21" s="30"/>
      <c r="G21" s="30"/>
      <c r="H21" s="30"/>
      <c r="I21" s="30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" t="s">
        <v>146</v>
      </c>
      <c r="D22" s="30" t="s">
        <v>132</v>
      </c>
      <c r="E22" s="30"/>
      <c r="F22" s="30"/>
      <c r="G22" s="30"/>
      <c r="H22" s="30"/>
      <c r="I22" s="30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3" t="s">
        <v>147</v>
      </c>
      <c r="D23" s="30" t="s">
        <v>69</v>
      </c>
      <c r="E23" s="30"/>
      <c r="F23" s="30"/>
      <c r="G23" s="30"/>
      <c r="H23" s="30"/>
      <c r="I23" s="3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3"/>
      <c r="D24" s="30"/>
      <c r="E24" s="30"/>
      <c r="F24" s="30"/>
      <c r="G24" s="30"/>
      <c r="H24" s="30"/>
      <c r="I24" s="30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3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3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3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3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3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3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3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3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3"/>
      <c r="D37" s="40"/>
      <c r="E37" s="41"/>
      <c r="F37" s="41"/>
      <c r="G37" s="41"/>
      <c r="H37" s="41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3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3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15</v>
      </c>
      <c r="K55" s="12">
        <f t="shared" ref="K55:Q55" si="4">COUNTIF(K9:K53,"&lt;70")</f>
        <v>15</v>
      </c>
      <c r="L55" s="12">
        <f t="shared" si="4"/>
        <v>15</v>
      </c>
      <c r="M55" s="12">
        <f t="shared" si="4"/>
        <v>15</v>
      </c>
      <c r="N55" s="12">
        <f t="shared" si="4"/>
        <v>15</v>
      </c>
      <c r="O55" s="12">
        <f t="shared" si="4"/>
        <v>15</v>
      </c>
      <c r="P55" s="12">
        <f t="shared" si="4"/>
        <v>15</v>
      </c>
      <c r="Q55" s="12">
        <f t="shared" si="4"/>
        <v>15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15</v>
      </c>
      <c r="K56" s="12">
        <f t="shared" ref="K56:Q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15</v>
      </c>
      <c r="O56" s="12">
        <f t="shared" si="5"/>
        <v>15</v>
      </c>
      <c r="P56" s="12">
        <f t="shared" si="5"/>
        <v>15</v>
      </c>
      <c r="Q56" s="12">
        <f t="shared" si="5"/>
        <v>15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1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62"/>
  <sheetViews>
    <sheetView zoomScale="70" zoomScaleNormal="7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0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20" x14ac:dyDescent="0.25">
      <c r="C4" t="s">
        <v>0</v>
      </c>
      <c r="D4" s="27" t="s">
        <v>148</v>
      </c>
      <c r="E4" s="27"/>
      <c r="F4" s="27"/>
      <c r="G4" s="27"/>
      <c r="I4" t="s">
        <v>1</v>
      </c>
      <c r="J4" s="28" t="s">
        <v>38</v>
      </c>
      <c r="K4" s="28"/>
      <c r="M4" t="s">
        <v>2</v>
      </c>
      <c r="N4" s="29">
        <v>45357</v>
      </c>
      <c r="O4" s="29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8" t="s">
        <v>25</v>
      </c>
      <c r="E6" s="28"/>
      <c r="F6" s="28"/>
      <c r="G6" s="28"/>
      <c r="I6" s="20" t="s">
        <v>22</v>
      </c>
      <c r="J6" s="20"/>
      <c r="K6" s="21" t="s">
        <v>24</v>
      </c>
      <c r="L6" s="21"/>
      <c r="M6" s="21"/>
      <c r="N6" s="21"/>
      <c r="O6" s="21"/>
      <c r="P6" s="21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t="s">
        <v>134</v>
      </c>
      <c r="D9" s="34" t="s">
        <v>131</v>
      </c>
      <c r="E9" s="34"/>
      <c r="F9" s="34"/>
      <c r="G9" s="34"/>
      <c r="H9" s="34"/>
      <c r="I9" s="34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SUM(J9:O9)/6</f>
        <v>0</v>
      </c>
    </row>
    <row r="10" spans="2:20" x14ac:dyDescent="0.25">
      <c r="B10" s="6">
        <f>B9+1</f>
        <v>2</v>
      </c>
      <c r="C10" s="6" t="s">
        <v>110</v>
      </c>
      <c r="D10" s="34" t="s">
        <v>91</v>
      </c>
      <c r="E10" s="34"/>
      <c r="F10" s="34"/>
      <c r="G10" s="34"/>
      <c r="H10" s="34"/>
      <c r="I10" s="34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8" si="0">SUM(J10:O10)/6</f>
        <v>0</v>
      </c>
    </row>
    <row r="11" spans="2:20" x14ac:dyDescent="0.25">
      <c r="B11" s="6">
        <f t="shared" ref="B11:B53" si="1">B10+1</f>
        <v>3</v>
      </c>
      <c r="C11" s="6" t="s">
        <v>113</v>
      </c>
      <c r="D11" s="34" t="s">
        <v>94</v>
      </c>
      <c r="E11" s="34"/>
      <c r="F11" s="34"/>
      <c r="G11" s="34"/>
      <c r="H11" s="34"/>
      <c r="I11" s="34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20" x14ac:dyDescent="0.25">
      <c r="B12" s="6">
        <f t="shared" si="1"/>
        <v>4</v>
      </c>
      <c r="C12" s="6" t="s">
        <v>139</v>
      </c>
      <c r="D12" s="34" t="s">
        <v>62</v>
      </c>
      <c r="E12" s="34"/>
      <c r="F12" s="34"/>
      <c r="G12" s="34"/>
      <c r="H12" s="34"/>
      <c r="I12" s="34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11.666666666666666</v>
      </c>
    </row>
    <row r="13" spans="2:20" x14ac:dyDescent="0.25">
      <c r="B13" s="6">
        <f t="shared" si="1"/>
        <v>5</v>
      </c>
      <c r="C13" s="6" t="s">
        <v>142</v>
      </c>
      <c r="D13" s="34" t="s">
        <v>26</v>
      </c>
      <c r="E13" s="34"/>
      <c r="F13" s="34"/>
      <c r="G13" s="34"/>
      <c r="H13" s="34"/>
      <c r="I13" s="34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0" x14ac:dyDescent="0.25">
      <c r="B14" s="6">
        <f t="shared" si="1"/>
        <v>6</v>
      </c>
      <c r="C14" s="6" t="s">
        <v>149</v>
      </c>
      <c r="D14" s="34" t="s">
        <v>67</v>
      </c>
      <c r="E14" s="34"/>
      <c r="F14" s="34"/>
      <c r="G14" s="34"/>
      <c r="H14" s="34"/>
      <c r="I14" s="34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20" x14ac:dyDescent="0.25">
      <c r="B15" s="6">
        <f t="shared" si="1"/>
        <v>7</v>
      </c>
      <c r="C15" s="6" t="s">
        <v>118</v>
      </c>
      <c r="D15" s="34" t="s">
        <v>99</v>
      </c>
      <c r="E15" s="34"/>
      <c r="F15" s="34"/>
      <c r="G15" s="34"/>
      <c r="H15" s="34"/>
      <c r="I15" s="34"/>
      <c r="J15" s="4">
        <v>83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13.833333333333334</v>
      </c>
      <c r="T15">
        <f>SUM(J9:J18)</f>
        <v>226</v>
      </c>
    </row>
    <row r="16" spans="2:20" x14ac:dyDescent="0.25">
      <c r="B16" s="6">
        <f t="shared" si="1"/>
        <v>8</v>
      </c>
      <c r="C16" s="6" t="s">
        <v>120</v>
      </c>
      <c r="D16" s="34" t="s">
        <v>101</v>
      </c>
      <c r="E16" s="34"/>
      <c r="F16" s="34"/>
      <c r="G16" s="34"/>
      <c r="H16" s="34"/>
      <c r="I16" s="34"/>
      <c r="J16" s="4">
        <v>73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12.166666666666666</v>
      </c>
    </row>
    <row r="17" spans="2:17" x14ac:dyDescent="0.25">
      <c r="B17" s="6">
        <f t="shared" si="1"/>
        <v>9</v>
      </c>
      <c r="C17" s="6" t="s">
        <v>121</v>
      </c>
      <c r="D17" s="34" t="s">
        <v>102</v>
      </c>
      <c r="E17" s="34"/>
      <c r="F17" s="34"/>
      <c r="G17" s="34"/>
      <c r="H17" s="34"/>
      <c r="I17" s="3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126</v>
      </c>
      <c r="D18" s="34" t="s">
        <v>107</v>
      </c>
      <c r="E18" s="34"/>
      <c r="F18" s="34"/>
      <c r="G18" s="34"/>
      <c r="H18" s="34"/>
      <c r="I18" s="3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/>
      <c r="D19" s="34"/>
      <c r="E19" s="34"/>
      <c r="F19" s="34"/>
      <c r="G19" s="34"/>
      <c r="H19" s="34"/>
      <c r="I19" s="34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4"/>
      <c r="E20" s="34"/>
      <c r="F20" s="34"/>
      <c r="G20" s="34"/>
      <c r="H20" s="34"/>
      <c r="I20" s="34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4"/>
      <c r="E21" s="34"/>
      <c r="F21" s="34"/>
      <c r="G21" s="34"/>
      <c r="H21" s="34"/>
      <c r="I21" s="34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4"/>
      <c r="E22" s="34"/>
      <c r="F22" s="34"/>
      <c r="G22" s="34"/>
      <c r="H22" s="34"/>
      <c r="I22" s="34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4"/>
      <c r="E23" s="34"/>
      <c r="F23" s="34"/>
      <c r="G23" s="34"/>
      <c r="H23" s="34"/>
      <c r="I23" s="34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4"/>
      <c r="E24" s="34"/>
      <c r="F24" s="34"/>
      <c r="G24" s="34"/>
      <c r="H24" s="34"/>
      <c r="I24" s="34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4"/>
      <c r="E25" s="34"/>
      <c r="F25" s="34"/>
      <c r="G25" s="34"/>
      <c r="H25" s="34"/>
      <c r="I25" s="3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4"/>
      <c r="E26" s="34"/>
      <c r="F26" s="34"/>
      <c r="G26" s="34"/>
      <c r="H26" s="34"/>
      <c r="I26" s="3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4"/>
      <c r="E27" s="34"/>
      <c r="F27" s="34"/>
      <c r="G27" s="34"/>
      <c r="H27" s="34"/>
      <c r="I27" s="3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3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7</v>
      </c>
      <c r="K55" s="12">
        <f t="shared" ref="K55:Q55" si="4">COUNTIF(K9:K53,"&lt;70")</f>
        <v>10</v>
      </c>
      <c r="L55" s="12">
        <f t="shared" si="4"/>
        <v>10</v>
      </c>
      <c r="M55" s="12">
        <f t="shared" si="4"/>
        <v>10</v>
      </c>
      <c r="N55" s="12">
        <f t="shared" si="4"/>
        <v>10</v>
      </c>
      <c r="O55" s="12">
        <f t="shared" si="4"/>
        <v>10</v>
      </c>
      <c r="P55" s="12">
        <f t="shared" si="4"/>
        <v>10</v>
      </c>
      <c r="Q55" s="12">
        <f t="shared" si="4"/>
        <v>10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10</v>
      </c>
      <c r="K56" s="12">
        <f t="shared" ref="K56:Q56" si="5">COUNT(K9:K53)</f>
        <v>10</v>
      </c>
      <c r="L56" s="12">
        <f t="shared" si="5"/>
        <v>10</v>
      </c>
      <c r="M56" s="12">
        <f t="shared" si="5"/>
        <v>10</v>
      </c>
      <c r="N56" s="12">
        <f t="shared" si="5"/>
        <v>10</v>
      </c>
      <c r="O56" s="12">
        <f t="shared" si="5"/>
        <v>10</v>
      </c>
      <c r="P56" s="12">
        <f t="shared" si="5"/>
        <v>10</v>
      </c>
      <c r="Q56" s="12">
        <f t="shared" si="5"/>
        <v>10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0.3</v>
      </c>
      <c r="K57" s="14">
        <f t="shared" ref="K57:Q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0.7</v>
      </c>
      <c r="K58" s="13">
        <f t="shared" ref="K58:Q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ADMINISTRACION BASE DE DATOS</vt:lpstr>
      <vt:lpstr>INTELIGENCIA ARTIFICIAL</vt:lpstr>
      <vt:lpstr>PROG LOGICA Y FUNCIONAL A</vt:lpstr>
      <vt:lpstr>PROG LOGICA Y FUNCIONAL B</vt:lpstr>
      <vt:lpstr>LENGUAJES Y AUTOMATAS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Lily Alejandra Medrano Mendoza</cp:lastModifiedBy>
  <cp:lastPrinted>2023-03-21T15:13:53Z</cp:lastPrinted>
  <dcterms:created xsi:type="dcterms:W3CDTF">2023-03-14T19:16:59Z</dcterms:created>
  <dcterms:modified xsi:type="dcterms:W3CDTF">2024-03-06T20:53:02Z</dcterms:modified>
</cp:coreProperties>
</file>