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024\Feb-jul2024\Reporte SGI\"/>
    </mc:Choice>
  </mc:AlternateContent>
  <xr:revisionPtr revIDLastSave="0" documentId="13_ncr:1_{66298282-5E0D-434F-B04D-CB28BF41404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4" l="1"/>
  <c r="M28" i="4"/>
  <c r="K28" i="4"/>
  <c r="I28" i="4"/>
  <c r="F28" i="4"/>
  <c r="E28" i="4"/>
  <c r="A14" i="4" l="1"/>
  <c r="C14" i="4"/>
  <c r="D14" i="4"/>
  <c r="E14" i="4"/>
  <c r="A15" i="4"/>
  <c r="C15" i="4"/>
  <c r="D15" i="4"/>
  <c r="E15" i="4"/>
  <c r="A16" i="4"/>
  <c r="C16" i="4"/>
  <c r="D16" i="4"/>
  <c r="E16" i="4"/>
  <c r="A17" i="4"/>
  <c r="C17" i="4"/>
  <c r="D17" i="4"/>
  <c r="E17" i="4"/>
  <c r="A18" i="4"/>
  <c r="C18" i="4"/>
  <c r="D18" i="4"/>
  <c r="E18" i="4"/>
  <c r="N28" i="3"/>
  <c r="N28" i="2"/>
  <c r="M28" i="3"/>
  <c r="M28" i="2"/>
  <c r="I28" i="3"/>
  <c r="F28" i="3"/>
  <c r="E28" i="3"/>
  <c r="M28" i="1"/>
  <c r="I28" i="2"/>
  <c r="F28" i="2"/>
  <c r="E28" i="2"/>
  <c r="I17" i="1"/>
  <c r="I16" i="1"/>
  <c r="N28" i="1" l="1"/>
  <c r="L28" i="1"/>
  <c r="K28" i="1"/>
  <c r="F28" i="1"/>
  <c r="E28" i="1"/>
  <c r="E18" i="5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B10" i="4"/>
  <c r="B37" i="4" s="1"/>
  <c r="L8" i="4"/>
  <c r="H8" i="4"/>
  <c r="E8" i="4"/>
  <c r="E18" i="3"/>
  <c r="D18" i="3"/>
  <c r="C18" i="3"/>
  <c r="A18" i="3"/>
  <c r="E17" i="3"/>
  <c r="D17" i="3"/>
  <c r="C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28" i="1" l="1"/>
</calcChain>
</file>

<file path=xl/sharedStrings.xml><?xml version="1.0" encoding="utf-8"?>
<sst xmlns="http://schemas.openxmlformats.org/spreadsheetml/2006/main" count="224" uniqueCount="55">
  <si>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</si>
  <si>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</si>
  <si>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</si>
  <si>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</si>
  <si>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</si>
  <si>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</si>
  <si>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</si>
  <si>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</si>
  <si>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</si>
  <si>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</si>
  <si>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</si>
  <si>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</si>
  <si>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</si>
  <si>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</si>
  <si>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</si>
  <si>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</si>
  <si>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</si>
  <si>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</si>
  <si>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</si>
  <si>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</si>
  <si>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</si>
  <si>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</si>
  <si>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</si>
  <si>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</si>
  <si>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</si>
  <si>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</si>
  <si>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</si>
  <si>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</si>
  <si>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</si>
  <si>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</si>
  <si>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</si>
  <si>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</si>
  <si>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</si>
  <si>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</si>
  <si>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 xml:space="preserve"> -</t>
  </si>
  <si>
    <t>1°</t>
  </si>
  <si>
    <t>ADMINISTRACION DE BASE DE DATOS</t>
  </si>
  <si>
    <t>ARRASTRE</t>
  </si>
  <si>
    <t>ISC. DIEGO DE JESUS VELAZQUEZ LUCHO</t>
  </si>
  <si>
    <t>ISC.LILY ALEJANDRA MEDRANO MENDOZA</t>
  </si>
  <si>
    <t>ISC.DIEGO DE JESUS VELAZQUEZ LUCHO</t>
  </si>
  <si>
    <t>S/E</t>
  </si>
  <si>
    <t>FEB-JUNIO 2024</t>
  </si>
  <si>
    <t>INTELIGENCIA ARTIFICIAL</t>
  </si>
  <si>
    <t>PROGRAMACION LOGICA Y FUNCIONAL</t>
  </si>
  <si>
    <t>LENGUAJES Y AUTOMATAS 1</t>
  </si>
  <si>
    <t>804A</t>
  </si>
  <si>
    <t>604A</t>
  </si>
  <si>
    <t>604B</t>
  </si>
  <si>
    <t>II</t>
  </si>
  <si>
    <t>III</t>
  </si>
  <si>
    <t>IV</t>
  </si>
  <si>
    <t>ISC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</si>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</sst>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workbookViewId="0">
      <selection activeCell="I28" sqref="I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 t="s">
        <v>35</v>
      </c>
      <c r="C8" s="28"/>
      <c r="D8" s="5" t="s">
        <v>6</v>
      </c>
      <c r="E8" s="6">
        <v>5</v>
      </c>
      <c r="F8" s="1"/>
      <c r="G8" s="4" t="s">
        <v>7</v>
      </c>
      <c r="H8" s="6">
        <v>4</v>
      </c>
      <c r="I8" s="34" t="s">
        <v>8</v>
      </c>
      <c r="J8" s="24"/>
      <c r="K8" s="24"/>
      <c r="L8" s="27" t="s">
        <v>42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9</v>
      </c>
      <c r="B10" s="27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9" t="s">
        <v>36</v>
      </c>
      <c r="B14" s="10" t="s">
        <v>22</v>
      </c>
      <c r="C14" s="10" t="s">
        <v>48</v>
      </c>
      <c r="D14" s="10" t="s">
        <v>33</v>
      </c>
      <c r="E14" s="10">
        <v>14</v>
      </c>
      <c r="F14" s="10">
        <v>14</v>
      </c>
      <c r="G14" s="10"/>
      <c r="H14" s="11"/>
      <c r="I14" s="10">
        <v>0</v>
      </c>
      <c r="J14" s="11"/>
      <c r="K14" s="10">
        <v>0</v>
      </c>
      <c r="L14" s="11">
        <v>0</v>
      </c>
      <c r="M14" s="21">
        <v>90.5</v>
      </c>
      <c r="N14" s="12">
        <v>0.56999999999999995</v>
      </c>
    </row>
    <row r="15" spans="1:14" ht="12.75" customHeight="1" x14ac:dyDescent="0.25">
      <c r="A15" s="9" t="s">
        <v>43</v>
      </c>
      <c r="B15" s="10" t="s">
        <v>22</v>
      </c>
      <c r="C15" s="10" t="s">
        <v>46</v>
      </c>
      <c r="D15" s="10" t="s">
        <v>33</v>
      </c>
      <c r="E15" s="10">
        <v>12</v>
      </c>
      <c r="F15" s="10">
        <v>10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74.900000000000006</v>
      </c>
      <c r="N15" s="12">
        <v>0.83</v>
      </c>
    </row>
    <row r="16" spans="1:14" ht="12.75" customHeight="1" x14ac:dyDescent="0.25">
      <c r="A16" s="9" t="s">
        <v>44</v>
      </c>
      <c r="B16" s="10" t="s">
        <v>41</v>
      </c>
      <c r="C16" s="10" t="s">
        <v>47</v>
      </c>
      <c r="D16" s="10" t="s">
        <v>33</v>
      </c>
      <c r="E16" s="10">
        <v>22</v>
      </c>
      <c r="F16" s="10" t="s">
        <v>41</v>
      </c>
      <c r="G16" s="10"/>
      <c r="H16" s="11"/>
      <c r="I16" s="10">
        <f t="shared" ref="I16:I17" si="0">(E16-SUM(F16:G16))-K16</f>
        <v>22</v>
      </c>
      <c r="J16" s="11"/>
      <c r="K16" s="10">
        <v>0</v>
      </c>
      <c r="L16" s="11">
        <v>0</v>
      </c>
      <c r="M16" s="10">
        <v>0</v>
      </c>
      <c r="N16" s="12">
        <v>0</v>
      </c>
    </row>
    <row r="17" spans="1:14" ht="12.75" customHeight="1" x14ac:dyDescent="0.25">
      <c r="A17" s="9" t="s">
        <v>44</v>
      </c>
      <c r="B17" s="10" t="s">
        <v>41</v>
      </c>
      <c r="C17" s="10" t="s">
        <v>48</v>
      </c>
      <c r="D17" s="10" t="s">
        <v>33</v>
      </c>
      <c r="E17" s="10">
        <v>15</v>
      </c>
      <c r="F17" s="10" t="s">
        <v>41</v>
      </c>
      <c r="G17" s="10"/>
      <c r="H17" s="11"/>
      <c r="I17" s="10">
        <f t="shared" si="0"/>
        <v>15</v>
      </c>
      <c r="J17" s="11"/>
      <c r="K17" s="10">
        <v>0</v>
      </c>
      <c r="L17" s="11">
        <v>0</v>
      </c>
      <c r="M17" s="10">
        <v>0</v>
      </c>
      <c r="N17" s="12">
        <v>0</v>
      </c>
    </row>
    <row r="18" spans="1:14" ht="12.75" customHeight="1" x14ac:dyDescent="0.25">
      <c r="A18" s="13" t="s">
        <v>45</v>
      </c>
      <c r="B18" s="10" t="s">
        <v>22</v>
      </c>
      <c r="C18" s="10" t="s">
        <v>37</v>
      </c>
      <c r="D18" s="10" t="s">
        <v>33</v>
      </c>
      <c r="E18" s="10">
        <v>10</v>
      </c>
      <c r="F18" s="10">
        <v>3</v>
      </c>
      <c r="G18" s="10"/>
      <c r="H18" s="11"/>
      <c r="I18" s="10">
        <v>7</v>
      </c>
      <c r="J18" s="11"/>
      <c r="K18" s="10">
        <v>0</v>
      </c>
      <c r="L18" s="11">
        <v>0</v>
      </c>
      <c r="M18" s="21">
        <v>22.6</v>
      </c>
      <c r="N18" s="12">
        <v>0.3</v>
      </c>
    </row>
    <row r="19" spans="1:14" ht="12.75" customHeight="1" x14ac:dyDescent="0.25">
      <c r="A19" s="13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3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3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3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3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3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3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3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3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 t="s">
        <v>34</v>
      </c>
      <c r="C28" s="15" t="s">
        <v>34</v>
      </c>
      <c r="D28" s="15" t="s">
        <v>34</v>
      </c>
      <c r="E28" s="15">
        <f>SUM(E14:E27)</f>
        <v>73</v>
      </c>
      <c r="F28" s="15">
        <f>SUM(F14:F27)</f>
        <v>27</v>
      </c>
      <c r="G28" s="15">
        <v>0</v>
      </c>
      <c r="H28" s="16"/>
      <c r="I28" s="15">
        <f>SUM(I14:I27)</f>
        <v>46</v>
      </c>
      <c r="J28" s="16"/>
      <c r="K28" s="15">
        <f>SUM(K14:K27)</f>
        <v>0</v>
      </c>
      <c r="L28" s="16">
        <f>SUM(L14:L27)</f>
        <v>0</v>
      </c>
      <c r="M28" s="22">
        <f>ROUND((AVERAGE(M14:M27)),0)</f>
        <v>38</v>
      </c>
      <c r="N28" s="20">
        <f>ROUND((AVERAGE(N14:N27)),0)</f>
        <v>0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38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workbookViewId="0">
      <selection activeCell="K28" sqref="K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>
        <v>2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49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88</v>
      </c>
      <c r="N14" s="12">
        <v>0.92500000000000004</v>
      </c>
    </row>
    <row r="15" spans="1:14" ht="12.75" customHeight="1" x14ac:dyDescent="0.25">
      <c r="A15" s="10" t="str">
        <f>'1'!A15</f>
        <v>INTELIGENCIA ARTIFICIAL</v>
      </c>
      <c r="B15" s="10" t="s">
        <v>49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10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81.7</v>
      </c>
      <c r="N15" s="12">
        <v>0.83</v>
      </c>
    </row>
    <row r="16" spans="1:14" ht="12.75" customHeight="1" x14ac:dyDescent="0.25">
      <c r="A16" s="10" t="str">
        <f>'1'!A16</f>
        <v>PROGRAMACION LOGICA Y FUNCIONAL</v>
      </c>
      <c r="B16" s="10" t="s">
        <v>22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19</v>
      </c>
      <c r="G16" s="10"/>
      <c r="H16" s="11"/>
      <c r="I16" s="10">
        <v>3</v>
      </c>
      <c r="J16" s="11"/>
      <c r="K16" s="10">
        <v>0</v>
      </c>
      <c r="L16" s="11">
        <v>0</v>
      </c>
      <c r="M16" s="10">
        <v>70.599999999999994</v>
      </c>
      <c r="N16" s="12">
        <v>0.86</v>
      </c>
    </row>
    <row r="17" spans="1:14" ht="12.75" customHeight="1" x14ac:dyDescent="0.25">
      <c r="A17" s="10" t="str">
        <f>'1'!A17</f>
        <v>PROGRAMACION LOGICA Y FUNCIONAL</v>
      </c>
      <c r="B17" s="10" t="s">
        <v>22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13</v>
      </c>
      <c r="G17" s="10"/>
      <c r="H17" s="11"/>
      <c r="I17" s="10">
        <v>2</v>
      </c>
      <c r="J17" s="11"/>
      <c r="K17" s="10">
        <v>0</v>
      </c>
      <c r="L17" s="11">
        <v>0</v>
      </c>
      <c r="M17" s="10">
        <v>72.2</v>
      </c>
      <c r="N17" s="12">
        <v>0.86599999999999999</v>
      </c>
    </row>
    <row r="18" spans="1:14" ht="12.75" customHeight="1" x14ac:dyDescent="0.25">
      <c r="A18" s="10" t="str">
        <f>'1'!A18</f>
        <v>LENGUAJES Y AUTOMATAS 1</v>
      </c>
      <c r="B18" s="10" t="s">
        <v>49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3</v>
      </c>
      <c r="G18" s="10"/>
      <c r="H18" s="11"/>
      <c r="I18" s="10">
        <v>7</v>
      </c>
      <c r="J18" s="11"/>
      <c r="K18" s="10">
        <v>0</v>
      </c>
      <c r="L18" s="11">
        <v>0</v>
      </c>
      <c r="M18" s="10">
        <v>22.2</v>
      </c>
      <c r="N18" s="12">
        <v>0.3</v>
      </c>
    </row>
    <row r="19" spans="1:14" ht="12.75" customHeight="1" x14ac:dyDescent="0.25">
      <c r="A19" s="10" t="s">
        <v>45</v>
      </c>
      <c r="B19" s="10" t="s">
        <v>50</v>
      </c>
      <c r="C19" s="10" t="s">
        <v>37</v>
      </c>
      <c r="D19" s="10" t="s">
        <v>33</v>
      </c>
      <c r="E19" s="10">
        <v>10</v>
      </c>
      <c r="F19" s="10">
        <v>3</v>
      </c>
      <c r="G19" s="10"/>
      <c r="H19" s="11"/>
      <c r="I19" s="10">
        <v>7</v>
      </c>
      <c r="J19" s="11"/>
      <c r="K19" s="10">
        <v>0</v>
      </c>
      <c r="L19" s="11">
        <v>0</v>
      </c>
      <c r="M19" s="10">
        <v>21</v>
      </c>
      <c r="N19" s="12">
        <v>0.3</v>
      </c>
    </row>
    <row r="20" spans="1:14" ht="12.75" customHeight="1" x14ac:dyDescent="0.25">
      <c r="A20" s="10" t="s">
        <v>36</v>
      </c>
      <c r="B20" s="10" t="s">
        <v>50</v>
      </c>
      <c r="C20" s="10" t="s">
        <v>48</v>
      </c>
      <c r="D20" s="10" t="s">
        <v>33</v>
      </c>
      <c r="E20" s="10">
        <v>14</v>
      </c>
      <c r="F20" s="10">
        <v>14</v>
      </c>
      <c r="G20" s="10"/>
      <c r="H20" s="11"/>
      <c r="I20" s="10">
        <v>0</v>
      </c>
      <c r="J20" s="11"/>
      <c r="K20" s="10">
        <v>0</v>
      </c>
      <c r="L20" s="11">
        <v>0</v>
      </c>
      <c r="M20" s="10">
        <v>88.5</v>
      </c>
      <c r="N20" s="12">
        <v>0.56999999999999995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97</v>
      </c>
      <c r="F28" s="15">
        <f>(SUM(F14:F27))</f>
        <v>75</v>
      </c>
      <c r="G28" s="15"/>
      <c r="H28" s="16"/>
      <c r="I28" s="15">
        <f>(SUM(I14:I27))</f>
        <v>22</v>
      </c>
      <c r="J28" s="16"/>
      <c r="K28" s="15">
        <v>0</v>
      </c>
      <c r="L28" s="16">
        <v>0</v>
      </c>
      <c r="M28" s="15">
        <f>ROUND((AVERAGE(M14:M27)),0)</f>
        <v>63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40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Normal="100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31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>
        <v>3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51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81.709999999999994</v>
      </c>
      <c r="N14" s="12">
        <v>0.87</v>
      </c>
    </row>
    <row r="15" spans="1:14" ht="12.75" customHeight="1" x14ac:dyDescent="0.25">
      <c r="A15" s="10" t="str">
        <f>'1'!A15</f>
        <v>INTELIGENCIA ARTIFICIAL</v>
      </c>
      <c r="B15" s="10" t="s">
        <v>50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72.25</v>
      </c>
      <c r="N15" s="12">
        <v>0.749</v>
      </c>
    </row>
    <row r="16" spans="1:14" ht="12.75" customHeight="1" x14ac:dyDescent="0.25">
      <c r="A16" s="10" t="str">
        <f>'1'!A16</f>
        <v>PROGRAMACION LOGICA Y FUNCIONAL</v>
      </c>
      <c r="B16" s="10" t="s">
        <v>49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18</v>
      </c>
      <c r="G16" s="10"/>
      <c r="H16" s="11"/>
      <c r="I16" s="10">
        <v>4</v>
      </c>
      <c r="J16" s="11"/>
      <c r="K16" s="10">
        <v>0</v>
      </c>
      <c r="L16" s="11">
        <v>0</v>
      </c>
      <c r="M16" s="10">
        <v>71.7</v>
      </c>
      <c r="N16" s="12">
        <v>0.77200000000000002</v>
      </c>
    </row>
    <row r="17" spans="1:14" ht="12.75" customHeight="1" x14ac:dyDescent="0.25">
      <c r="A17" s="10" t="s">
        <v>44</v>
      </c>
      <c r="B17" s="10" t="s">
        <v>49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9</v>
      </c>
      <c r="G17" s="10"/>
      <c r="H17" s="11"/>
      <c r="I17" s="10">
        <v>6</v>
      </c>
      <c r="J17" s="11"/>
      <c r="K17" s="10">
        <v>0</v>
      </c>
      <c r="L17" s="11">
        <v>0</v>
      </c>
      <c r="M17" s="10">
        <v>54.8</v>
      </c>
      <c r="N17" s="12">
        <v>0.6</v>
      </c>
    </row>
    <row r="18" spans="1:14" ht="12.75" customHeight="1" x14ac:dyDescent="0.25">
      <c r="A18" s="10" t="str">
        <f>'1'!A18</f>
        <v>LENGUAJES Y AUTOMATAS 1</v>
      </c>
      <c r="B18" s="10" t="s">
        <v>51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1</v>
      </c>
      <c r="G18" s="10"/>
      <c r="H18" s="11"/>
      <c r="I18" s="10">
        <v>9</v>
      </c>
      <c r="J18" s="11"/>
      <c r="K18" s="10">
        <v>0</v>
      </c>
      <c r="L18" s="11">
        <v>0</v>
      </c>
      <c r="M18" s="10">
        <v>8</v>
      </c>
      <c r="N18" s="12">
        <v>0.1</v>
      </c>
    </row>
    <row r="19" spans="1:14" ht="12.75" customHeight="1" x14ac:dyDescent="0.25">
      <c r="A19" s="10" t="s">
        <v>44</v>
      </c>
      <c r="B19" s="10" t="s">
        <v>50</v>
      </c>
      <c r="C19" s="10" t="s">
        <v>47</v>
      </c>
      <c r="D19" s="10" t="s">
        <v>52</v>
      </c>
      <c r="E19" s="10">
        <v>22</v>
      </c>
      <c r="F19" s="10">
        <v>12</v>
      </c>
      <c r="G19" s="10"/>
      <c r="H19" s="11"/>
      <c r="I19" s="10">
        <v>10</v>
      </c>
      <c r="J19" s="11"/>
      <c r="K19" s="10">
        <v>0</v>
      </c>
      <c r="L19" s="11">
        <v>0</v>
      </c>
      <c r="M19" s="10">
        <v>50.6</v>
      </c>
      <c r="N19" s="12">
        <v>0.54500000000000004</v>
      </c>
    </row>
    <row r="20" spans="1:14" ht="12.75" customHeight="1" x14ac:dyDescent="0.25">
      <c r="A20" s="10" t="s">
        <v>44</v>
      </c>
      <c r="B20" s="10" t="s">
        <v>50</v>
      </c>
      <c r="C20" s="10" t="s">
        <v>48</v>
      </c>
      <c r="D20" s="10" t="s">
        <v>52</v>
      </c>
      <c r="E20" s="10">
        <v>15</v>
      </c>
      <c r="F20" s="10">
        <v>6</v>
      </c>
      <c r="G20" s="10"/>
      <c r="H20" s="11"/>
      <c r="I20" s="10">
        <v>9</v>
      </c>
      <c r="J20" s="11"/>
      <c r="K20" s="10">
        <v>0</v>
      </c>
      <c r="L20" s="11">
        <v>0</v>
      </c>
      <c r="M20" s="10">
        <v>37</v>
      </c>
      <c r="N20" s="12">
        <v>0.4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110</v>
      </c>
      <c r="F28" s="15">
        <f>SUM(F14:F27)</f>
        <v>68</v>
      </c>
      <c r="G28" s="15"/>
      <c r="H28" s="16"/>
      <c r="I28" s="15">
        <f>SUM(I14:I27)</f>
        <v>42</v>
      </c>
      <c r="J28" s="16"/>
      <c r="K28" s="15">
        <v>0</v>
      </c>
      <c r="L28" s="16">
        <v>0</v>
      </c>
      <c r="M28" s="15">
        <f>ROUND((AVERAGE(M14:M27)),0)</f>
        <v>54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40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6" workbookViewId="0">
      <selection activeCell="O30" sqref="O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31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>
        <v>4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53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81.78</v>
      </c>
      <c r="N14" s="12">
        <v>0.92800000000000005</v>
      </c>
    </row>
    <row r="15" spans="1:14" ht="12.75" customHeight="1" x14ac:dyDescent="0.25">
      <c r="A15" s="10" t="str">
        <f>'1'!A15</f>
        <v>INTELIGENCIA ARTIFICIAL</v>
      </c>
      <c r="B15" s="10" t="s">
        <v>51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68.5</v>
      </c>
      <c r="N15" s="12">
        <v>0.75</v>
      </c>
    </row>
    <row r="16" spans="1:14" ht="12.75" customHeight="1" x14ac:dyDescent="0.25">
      <c r="A16" s="10" t="str">
        <f>'1'!A16</f>
        <v>PROGRAMACION LOGICA Y FUNCIONAL</v>
      </c>
      <c r="B16" s="10" t="s">
        <v>51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8</v>
      </c>
      <c r="G16" s="10"/>
      <c r="H16" s="11"/>
      <c r="I16" s="10">
        <v>14</v>
      </c>
      <c r="J16" s="11"/>
      <c r="K16" s="10">
        <v>0</v>
      </c>
      <c r="L16" s="11">
        <v>0</v>
      </c>
      <c r="M16" s="10">
        <v>30</v>
      </c>
      <c r="N16" s="12">
        <v>0.36359999999999998</v>
      </c>
    </row>
    <row r="17" spans="1:14" ht="12.75" customHeight="1" x14ac:dyDescent="0.25">
      <c r="A17" s="10" t="str">
        <f>'1'!A17</f>
        <v>PROGRAMACION LOGICA Y FUNCIONAL</v>
      </c>
      <c r="B17" s="10" t="s">
        <v>51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7</v>
      </c>
      <c r="G17" s="10"/>
      <c r="H17" s="11"/>
      <c r="I17" s="10">
        <v>8</v>
      </c>
      <c r="J17" s="11"/>
      <c r="K17" s="10">
        <v>0</v>
      </c>
      <c r="L17" s="11">
        <v>0</v>
      </c>
      <c r="M17" s="10">
        <v>38</v>
      </c>
      <c r="N17" s="12">
        <v>0.46600000000000003</v>
      </c>
    </row>
    <row r="18" spans="1:14" ht="12.75" customHeight="1" x14ac:dyDescent="0.25">
      <c r="A18" s="10" t="str">
        <f>'1'!A18</f>
        <v>LENGUAJES Y AUTOMATAS 1</v>
      </c>
      <c r="B18" s="10" t="s">
        <v>53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4</v>
      </c>
      <c r="G18" s="10"/>
      <c r="H18" s="11"/>
      <c r="I18" s="10">
        <v>6</v>
      </c>
      <c r="J18" s="11"/>
      <c r="K18" s="10">
        <v>0</v>
      </c>
      <c r="L18" s="11">
        <v>0</v>
      </c>
      <c r="M18" s="10">
        <v>29</v>
      </c>
      <c r="N18" s="12">
        <v>0.4</v>
      </c>
    </row>
    <row r="19" spans="1:14" ht="12.75" customHeight="1" x14ac:dyDescent="0.25">
      <c r="A19" s="10" t="s">
        <v>36</v>
      </c>
      <c r="B19" s="10" t="s">
        <v>54</v>
      </c>
      <c r="C19" s="10" t="s">
        <v>48</v>
      </c>
      <c r="D19" s="10" t="s">
        <v>33</v>
      </c>
      <c r="E19" s="10">
        <v>14</v>
      </c>
      <c r="F19" s="10">
        <v>11</v>
      </c>
      <c r="G19" s="10"/>
      <c r="H19" s="11"/>
      <c r="I19" s="10">
        <v>3</v>
      </c>
      <c r="J19" s="11"/>
      <c r="K19" s="10">
        <v>0</v>
      </c>
      <c r="L19" s="11">
        <v>0</v>
      </c>
      <c r="M19" s="10">
        <v>70.349999999999994</v>
      </c>
      <c r="N19" s="12">
        <v>0.78500000000000003</v>
      </c>
    </row>
    <row r="20" spans="1:14" ht="12.75" customHeight="1" x14ac:dyDescent="0.25">
      <c r="A20" s="10" t="s">
        <v>45</v>
      </c>
      <c r="B20" s="10" t="s">
        <v>54</v>
      </c>
      <c r="C20" s="10" t="s">
        <v>37</v>
      </c>
      <c r="D20" s="10" t="s">
        <v>33</v>
      </c>
      <c r="E20" s="10">
        <v>10</v>
      </c>
      <c r="F20" s="10">
        <v>3</v>
      </c>
      <c r="G20" s="10"/>
      <c r="H20" s="11"/>
      <c r="I20" s="10">
        <v>7</v>
      </c>
      <c r="J20" s="11"/>
      <c r="K20" s="10">
        <v>0</v>
      </c>
      <c r="L20" s="11">
        <v>0</v>
      </c>
      <c r="M20" s="10">
        <v>21.5</v>
      </c>
      <c r="N20" s="12">
        <v>0.3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SUM(E14:E20)</f>
        <v>97</v>
      </c>
      <c r="F28" s="15">
        <f>SUM(F14:F20)</f>
        <v>55</v>
      </c>
      <c r="G28" s="15"/>
      <c r="H28" s="16"/>
      <c r="I28" s="15">
        <f>SUM(I14:I20)</f>
        <v>42</v>
      </c>
      <c r="J28" s="16"/>
      <c r="K28" s="15">
        <f>SUM(K14:K27)</f>
        <v>0</v>
      </c>
      <c r="L28" s="16">
        <v>0</v>
      </c>
      <c r="M28" s="15">
        <f>ROUND((AVERAGE(M14:M27)),0)</f>
        <v>48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38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5" workbookViewId="0">
      <selection activeCell="B37" sqref="B37:D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31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 t="s">
        <v>32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/>
      <c r="C14" s="10" t="str">
        <f>'1'!C14</f>
        <v>604B</v>
      </c>
      <c r="D14" s="10" t="str">
        <f>'1'!D14</f>
        <v>ISIC</v>
      </c>
      <c r="E14" s="10">
        <f>'1'!E14</f>
        <v>14</v>
      </c>
      <c r="F14" s="10"/>
      <c r="G14" s="10"/>
      <c r="H14" s="11"/>
      <c r="I14" s="10"/>
      <c r="J14" s="11"/>
      <c r="K14" s="10"/>
      <c r="L14" s="11"/>
      <c r="M14" s="10"/>
      <c r="N14" s="12"/>
    </row>
    <row r="15" spans="1:14" ht="12.75" customHeight="1" x14ac:dyDescent="0.25">
      <c r="A15" s="10" t="str">
        <f>'1'!A15</f>
        <v>INTELIGENCIA ARTIFICIAL</v>
      </c>
      <c r="B15" s="10"/>
      <c r="C15" s="10" t="str">
        <f>'1'!C15</f>
        <v>804A</v>
      </c>
      <c r="D15" s="10" t="str">
        <f>'1'!D15</f>
        <v>ISIC</v>
      </c>
      <c r="E15" s="10">
        <f>'1'!E15</f>
        <v>12</v>
      </c>
      <c r="F15" s="10"/>
      <c r="G15" s="10"/>
      <c r="H15" s="11"/>
      <c r="I15" s="10"/>
      <c r="J15" s="11"/>
      <c r="K15" s="10"/>
      <c r="L15" s="11"/>
      <c r="M15" s="10"/>
      <c r="N15" s="12"/>
    </row>
    <row r="16" spans="1:14" ht="12.75" customHeight="1" x14ac:dyDescent="0.25">
      <c r="A16" s="10" t="str">
        <f>'1'!A16</f>
        <v>PROGRAMACION LOGICA Y FUNCIONAL</v>
      </c>
      <c r="B16" s="10"/>
      <c r="C16" s="10" t="str">
        <f>'1'!C16</f>
        <v>604A</v>
      </c>
      <c r="D16" s="10" t="str">
        <f>'1'!D16</f>
        <v>ISIC</v>
      </c>
      <c r="E16" s="10">
        <f>'1'!E16</f>
        <v>22</v>
      </c>
      <c r="F16" s="10"/>
      <c r="G16" s="10"/>
      <c r="H16" s="11"/>
      <c r="I16" s="10"/>
      <c r="J16" s="11"/>
      <c r="K16" s="10"/>
      <c r="L16" s="11"/>
      <c r="M16" s="10"/>
      <c r="N16" s="12"/>
    </row>
    <row r="17" spans="1:14" ht="12.75" customHeight="1" x14ac:dyDescent="0.25">
      <c r="A17" s="10" t="str">
        <f>'1'!A17</f>
        <v>PROGRAMACION LOGICA Y FUNCIONAL</v>
      </c>
      <c r="B17" s="10"/>
      <c r="C17" s="10" t="str">
        <f>'1'!C17</f>
        <v>604B</v>
      </c>
      <c r="D17" s="10" t="str">
        <f>'1'!D17</f>
        <v>ISIC</v>
      </c>
      <c r="E17" s="10">
        <f>'1'!E17</f>
        <v>15</v>
      </c>
      <c r="F17" s="10"/>
      <c r="G17" s="10"/>
      <c r="H17" s="11"/>
      <c r="I17" s="10"/>
      <c r="J17" s="11"/>
      <c r="K17" s="10"/>
      <c r="L17" s="11"/>
      <c r="M17" s="10"/>
      <c r="N17" s="12"/>
    </row>
    <row r="18" spans="1:14" ht="12.75" customHeight="1" x14ac:dyDescent="0.25">
      <c r="A18" s="10" t="str">
        <f>'1'!A18</f>
        <v>LENGUAJES Y AUTOMATAS 1</v>
      </c>
      <c r="B18" s="10"/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/>
      <c r="G18" s="10"/>
      <c r="H18" s="11"/>
      <c r="I18" s="10"/>
      <c r="J18" s="11"/>
      <c r="K18" s="10"/>
      <c r="L18" s="11"/>
      <c r="M18" s="10"/>
      <c r="N18" s="12"/>
    </row>
    <row r="19" spans="1:14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38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2022-10-19T17:17:48Z</cp:lastPrinted>
  <dcterms:created xsi:type="dcterms:W3CDTF">2021-11-22T14:45:25Z</dcterms:created>
  <dcterms:modified xsi:type="dcterms:W3CDTF">2024-06-06T22:50:01Z</dcterms:modified>
</cp:coreProperties>
</file>