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S PARCIALES 2024\"/>
    </mc:Choice>
  </mc:AlternateContent>
  <bookViews>
    <workbookView xWindow="0" yWindow="0" windowWidth="23040" windowHeight="9195" activeTab="2"/>
  </bookViews>
  <sheets>
    <sheet name="TALLER II 810A" sheetId="8" r:id="rId1"/>
    <sheet name="TALLER II 810B" sheetId="3" r:id="rId2"/>
    <sheet name="SIM" sheetId="9" r:id="rId3"/>
    <sheet name="DISI" sheetId="5" r:id="rId4"/>
    <sheet name="FUNDAMENTOS DE SERVICOS TI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9" l="1"/>
  <c r="O34" i="9"/>
  <c r="N34" i="9"/>
  <c r="M34" i="9"/>
  <c r="L34" i="9"/>
  <c r="K34" i="9"/>
  <c r="J34" i="9"/>
  <c r="P33" i="9"/>
  <c r="P36" i="9" s="1"/>
  <c r="O33" i="9"/>
  <c r="O36" i="9" s="1"/>
  <c r="N33" i="9"/>
  <c r="M33" i="9"/>
  <c r="M36" i="9" s="1"/>
  <c r="L33" i="9"/>
  <c r="K33" i="9"/>
  <c r="J33" i="9"/>
  <c r="J36" i="9" s="1"/>
  <c r="P32" i="9"/>
  <c r="P35" i="9" s="1"/>
  <c r="O32" i="9"/>
  <c r="O35" i="9" s="1"/>
  <c r="N32" i="9"/>
  <c r="M32" i="9"/>
  <c r="M35" i="9" s="1"/>
  <c r="L32" i="9"/>
  <c r="L35" i="9" s="1"/>
  <c r="K32" i="9"/>
  <c r="J32" i="9"/>
  <c r="Q31" i="9"/>
  <c r="Q30" i="9"/>
  <c r="Q29" i="9"/>
  <c r="B29" i="9"/>
  <c r="B30" i="9" s="1"/>
  <c r="B31" i="9" s="1"/>
  <c r="Q28" i="9"/>
  <c r="Q27" i="9"/>
  <c r="Q26" i="9"/>
  <c r="Q25" i="9"/>
  <c r="Q24" i="9"/>
  <c r="Q23" i="9"/>
  <c r="Q22" i="9"/>
  <c r="Q21" i="9"/>
  <c r="T20" i="9"/>
  <c r="Q20" i="9"/>
  <c r="Q19" i="9"/>
  <c r="Q18" i="9"/>
  <c r="Q17" i="9"/>
  <c r="Q16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Q15" i="9"/>
  <c r="Q14" i="9"/>
  <c r="Q13" i="9"/>
  <c r="Q12" i="9"/>
  <c r="Q11" i="9"/>
  <c r="Q10" i="9"/>
  <c r="B10" i="9"/>
  <c r="Q9" i="9"/>
  <c r="T21" i="5"/>
  <c r="T20" i="7"/>
  <c r="Q34" i="9" l="1"/>
  <c r="K36" i="9"/>
  <c r="K35" i="9"/>
  <c r="L36" i="9"/>
  <c r="J35" i="9"/>
  <c r="N36" i="9"/>
  <c r="N35" i="9"/>
  <c r="Q33" i="9"/>
  <c r="Q36" i="9" s="1"/>
  <c r="Q32" i="9"/>
  <c r="Q35" i="9" s="1"/>
  <c r="Q14" i="5"/>
  <c r="P33" i="5"/>
  <c r="O33" i="5"/>
  <c r="N33" i="5"/>
  <c r="M33" i="5"/>
  <c r="L33" i="5"/>
  <c r="K33" i="5"/>
  <c r="J33" i="5"/>
  <c r="P32" i="5"/>
  <c r="P35" i="5" s="1"/>
  <c r="O32" i="5"/>
  <c r="O35" i="5" s="1"/>
  <c r="N32" i="5"/>
  <c r="M32" i="5"/>
  <c r="L32" i="5"/>
  <c r="K32" i="5"/>
  <c r="J32" i="5"/>
  <c r="P31" i="5"/>
  <c r="P34" i="5" s="1"/>
  <c r="O31" i="5"/>
  <c r="O34" i="5" s="1"/>
  <c r="N31" i="5"/>
  <c r="N34" i="5" s="1"/>
  <c r="M31" i="5"/>
  <c r="L31" i="5"/>
  <c r="K31" i="5"/>
  <c r="K34" i="5" s="1"/>
  <c r="J31" i="5"/>
  <c r="Q30" i="5"/>
  <c r="Q29" i="5"/>
  <c r="Q28" i="5"/>
  <c r="B28" i="5"/>
  <c r="B29" i="5" s="1"/>
  <c r="B30" i="5" s="1"/>
  <c r="Q27" i="5"/>
  <c r="Q26" i="5"/>
  <c r="Q25" i="5"/>
  <c r="Q24" i="5"/>
  <c r="Q23" i="5"/>
  <c r="Q22" i="5"/>
  <c r="Q21" i="5"/>
  <c r="Q20" i="5"/>
  <c r="Q19" i="5"/>
  <c r="Q18" i="5"/>
  <c r="Q17" i="5"/>
  <c r="Q16" i="5"/>
  <c r="B16" i="5"/>
  <c r="B17" i="5" s="1"/>
  <c r="B18" i="5" s="1"/>
  <c r="B19" i="5" s="1"/>
  <c r="B20" i="5" s="1"/>
  <c r="B21" i="5" s="1"/>
  <c r="B22" i="5" s="1"/>
  <c r="B23" i="5" s="1"/>
  <c r="B24" i="5" s="1"/>
  <c r="B26" i="5" s="1"/>
  <c r="Q15" i="5"/>
  <c r="Q13" i="5"/>
  <c r="Q12" i="5"/>
  <c r="Q11" i="5"/>
  <c r="Q10" i="5"/>
  <c r="B10" i="5"/>
  <c r="Q9" i="5"/>
  <c r="P17" i="8"/>
  <c r="O17" i="8"/>
  <c r="N17" i="8"/>
  <c r="M17" i="8"/>
  <c r="L17" i="8"/>
  <c r="K17" i="8"/>
  <c r="J17" i="8"/>
  <c r="P16" i="8"/>
  <c r="P19" i="8" s="1"/>
  <c r="O16" i="8"/>
  <c r="O19" i="8" s="1"/>
  <c r="N16" i="8"/>
  <c r="N19" i="8" s="1"/>
  <c r="M16" i="8"/>
  <c r="L16" i="8"/>
  <c r="L19" i="8" s="1"/>
  <c r="K16" i="8"/>
  <c r="J16" i="8"/>
  <c r="P15" i="8"/>
  <c r="P18" i="8" s="1"/>
  <c r="O15" i="8"/>
  <c r="O18" i="8" s="1"/>
  <c r="N15" i="8"/>
  <c r="N18" i="8" s="1"/>
  <c r="M15" i="8"/>
  <c r="L15" i="8"/>
  <c r="L18" i="8" s="1"/>
  <c r="K15" i="8"/>
  <c r="J15" i="8"/>
  <c r="Q14" i="8"/>
  <c r="Q13" i="8"/>
  <c r="Q12" i="8"/>
  <c r="Q11" i="8"/>
  <c r="Q10" i="8"/>
  <c r="Q9" i="8"/>
  <c r="L35" i="5" l="1"/>
  <c r="L34" i="5"/>
  <c r="N35" i="5"/>
  <c r="J35" i="5"/>
  <c r="J34" i="5"/>
  <c r="K35" i="5"/>
  <c r="M35" i="5"/>
  <c r="M34" i="5"/>
  <c r="Q33" i="5"/>
  <c r="Q31" i="5"/>
  <c r="Q34" i="5" s="1"/>
  <c r="Q32" i="5"/>
  <c r="Q35" i="5" s="1"/>
  <c r="K19" i="8"/>
  <c r="K18" i="8"/>
  <c r="Q17" i="8"/>
  <c r="M19" i="8"/>
  <c r="M18" i="8"/>
  <c r="J19" i="8"/>
  <c r="J18" i="8"/>
  <c r="T9" i="8"/>
  <c r="Q15" i="8"/>
  <c r="Q18" i="8" s="1"/>
  <c r="Q16" i="8"/>
  <c r="Q19" i="8" l="1"/>
  <c r="Q10" i="7"/>
  <c r="Q11" i="7"/>
  <c r="Q12" i="7"/>
  <c r="Q13" i="7"/>
  <c r="P34" i="7" l="1"/>
  <c r="O34" i="7"/>
  <c r="N34" i="7"/>
  <c r="M34" i="7"/>
  <c r="L34" i="7"/>
  <c r="K34" i="7"/>
  <c r="J34" i="7"/>
  <c r="P33" i="7"/>
  <c r="P36" i="7" s="1"/>
  <c r="O33" i="7"/>
  <c r="O36" i="7" s="1"/>
  <c r="N33" i="7"/>
  <c r="N36" i="7" s="1"/>
  <c r="M33" i="7"/>
  <c r="M36" i="7" s="1"/>
  <c r="L33" i="7"/>
  <c r="L36" i="7" s="1"/>
  <c r="K33" i="7"/>
  <c r="J33" i="7"/>
  <c r="P32" i="7"/>
  <c r="P35" i="7" s="1"/>
  <c r="O32" i="7"/>
  <c r="O35" i="7" s="1"/>
  <c r="N32" i="7"/>
  <c r="N35" i="7" s="1"/>
  <c r="M32" i="7"/>
  <c r="M35" i="7" s="1"/>
  <c r="L32" i="7"/>
  <c r="L35" i="7" s="1"/>
  <c r="K32" i="7"/>
  <c r="J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B10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9" i="7" s="1"/>
  <c r="B30" i="7" s="1"/>
  <c r="B31" i="7" s="1"/>
  <c r="Q9" i="7"/>
  <c r="J35" i="7" l="1"/>
  <c r="J36" i="7"/>
  <c r="K36" i="7"/>
  <c r="Q34" i="7"/>
  <c r="K35" i="7"/>
  <c r="Q32" i="7"/>
  <c r="Q35" i="7" s="1"/>
  <c r="Q33" i="7"/>
  <c r="Q36" i="7" s="1"/>
  <c r="Q10" i="3" l="1"/>
  <c r="Q11" i="3"/>
  <c r="Q12" i="3"/>
  <c r="Q13" i="3"/>
  <c r="Q14" i="3"/>
  <c r="Q15" i="3"/>
  <c r="Q16" i="3"/>
  <c r="Q9" i="3"/>
  <c r="P19" i="3" l="1"/>
  <c r="O19" i="3"/>
  <c r="N19" i="3"/>
  <c r="M19" i="3"/>
  <c r="L19" i="3"/>
  <c r="K19" i="3"/>
  <c r="J19" i="3"/>
  <c r="P18" i="3"/>
  <c r="O18" i="3"/>
  <c r="N18" i="3"/>
  <c r="N21" i="3" s="1"/>
  <c r="M18" i="3"/>
  <c r="L18" i="3"/>
  <c r="K18" i="3"/>
  <c r="J18" i="3"/>
  <c r="P17" i="3"/>
  <c r="O17" i="3"/>
  <c r="N17" i="3"/>
  <c r="M17" i="3"/>
  <c r="L17" i="3"/>
  <c r="K17" i="3"/>
  <c r="J17" i="3"/>
  <c r="O21" i="3" l="1"/>
  <c r="O20" i="3"/>
  <c r="K20" i="3"/>
  <c r="J20" i="3"/>
  <c r="K21" i="3"/>
  <c r="L21" i="3"/>
  <c r="M21" i="3"/>
  <c r="L20" i="3"/>
  <c r="P20" i="3"/>
  <c r="J21" i="3"/>
  <c r="M20" i="3"/>
  <c r="P21" i="3"/>
  <c r="Q19" i="3"/>
  <c r="N20" i="3"/>
  <c r="Q17" i="3"/>
  <c r="Q20" i="3" s="1"/>
  <c r="Q18" i="3"/>
  <c r="Q21" i="3" s="1"/>
</calcChain>
</file>

<file path=xl/sharedStrings.xml><?xml version="1.0" encoding="utf-8"?>
<sst xmlns="http://schemas.openxmlformats.org/spreadsheetml/2006/main" count="704" uniqueCount="156">
  <si>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</si>
  <si>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</si>
  <si>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</si>
  <si>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</si>
  <si>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</si>
  <si>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</si>
  <si>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</si>
  <si>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</si>
  <si>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</si>
  <si>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</si>
  <si>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</si>
  <si>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</si>
  <si>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</si>
  <si>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</si>
  <si>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</si>
  <si>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</si>
  <si>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</si>
  <si>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</si>
  <si>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</si>
  <si>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</si>
  <si>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</si>
  <si>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</si>
  <si>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</si>
  <si>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</si>
  <si>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</si>
  <si>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</si>
  <si>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</si>
  <si>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201U0223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</si>
  <si>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</si>
  <si>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201U0228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</si>
  <si>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</si>
  <si>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</si>
  <si>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201U0234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</si>
  <si>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</si>
  <si>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201U0242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</si>
  <si>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</si>
  <si>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</si>
  <si>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r>
      <rPr>
        <sz val="8"/>
        <rFont val="Arial MT"/>
        <family val="2"/>
      </rPr>
      <t>201U0246</t>
    </r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</si>
  <si>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</si>
  <si>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</si>
  <si>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</si>
  <si>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</si>
  <si>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</si>
  <si>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</si>
  <si>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</si>
  <si>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</si>
  <si>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</si>
  <si>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</si>
  <si>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</si>
  <si>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</si>
  <si>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</si>
  <si>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CHAGALA PUCHETA ANGEL DAVID</t>
  </si>
  <si>
    <t>221U0497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</si>
  <si>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</si>
  <si>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</si>
  <si>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</si>
  <si>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</si>
  <si>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</si>
  <si>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</si>
  <si>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</si>
  <si>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</si>
  <si>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</si>
  <si>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</si>
  <si>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</si>
  <si>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</si>
  <si>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</si>
  <si>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</si>
  <si>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</si>
  <si>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</si>
  <si>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</si>
  <si>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</si>
  <si>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</si>
  <si>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</si>
  <si>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</si>
  <si>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</si>
  <si>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</si>
  <si>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</si>
  <si>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</si>
  <si>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</si>
  <si>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</si>
  <si>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</si>
  <si>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</si>
  <si>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</si>
  <si>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</si>
  <si>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</si>
  <si>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</si>
  <si>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</si>
  <si>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</si>
  <si>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</si>
  <si>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211U0385</t>
  </si>
  <si>
    <t>211U0387</t>
  </si>
  <si>
    <t>211U0388</t>
  </si>
  <si>
    <t>211U0204</t>
  </si>
  <si>
    <t>211U0633</t>
  </si>
  <si>
    <t>211U0389</t>
  </si>
  <si>
    <t>211U0390</t>
  </si>
  <si>
    <t>810A</t>
  </si>
  <si>
    <t>FEBRERO - JUNIO 2024</t>
  </si>
  <si>
    <t>TALLER DE INVESTIGACION II</t>
  </si>
  <si>
    <t>810B</t>
  </si>
  <si>
    <t>POLITO MIXTEGA EDUARDO</t>
  </si>
  <si>
    <t>181U0424</t>
  </si>
  <si>
    <t>REYES GEREZANO ITZEL ELENA</t>
  </si>
  <si>
    <t>221U0513</t>
  </si>
  <si>
    <t>FUNDAMENTOS DE GESTIÓN DE SERVICIOS DE TI</t>
  </si>
  <si>
    <t>610A</t>
  </si>
  <si>
    <t>DESARROLLO E IMPLEMENTACIÓN DE SISTEMAS DE INFORMACIÓN</t>
  </si>
  <si>
    <t>FISCAL MALAGA ANGEL DE JESÚS</t>
  </si>
  <si>
    <t>SISTEMAS DE INFORMACIÓN DE MERCADOTECNIA</t>
  </si>
  <si>
    <t>607A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</si>
  <si>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</si>
  <si>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</si>
  <si>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</si>
  <si>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</si>
  <si>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</si>
  <si>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</si>
  <si>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</si>
  <si>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</si>
  <si>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</si>
  <si>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JESUS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</si>
  <si>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</si>
  <si>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</si>
  <si>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</si>
  <si>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</si>
  <si>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</si>
  <si>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</si>
  <si>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</si>
  <si>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ATEN MARLI CITLALLY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</si>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</sst>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7" fillId="0" borderId="8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4" fillId="0" borderId="9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0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5"/>
      <c r="R3" s="25"/>
    </row>
    <row r="4" spans="2:20" x14ac:dyDescent="0.25">
      <c r="C4" t="s">
        <v>0</v>
      </c>
      <c r="D4" s="46" t="s">
        <v>98</v>
      </c>
      <c r="E4" s="46"/>
      <c r="F4" s="46"/>
      <c r="G4" s="46"/>
      <c r="I4" t="s">
        <v>1</v>
      </c>
      <c r="J4" s="47" t="s">
        <v>96</v>
      </c>
      <c r="K4" s="47"/>
      <c r="M4" t="s">
        <v>2</v>
      </c>
      <c r="N4" s="48">
        <v>45357</v>
      </c>
      <c r="O4" s="48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7" t="s">
        <v>97</v>
      </c>
      <c r="E6" s="47"/>
      <c r="F6" s="47"/>
      <c r="G6" s="47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26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8" t="s">
        <v>23</v>
      </c>
    </row>
    <row r="9" spans="2:20" x14ac:dyDescent="0.25">
      <c r="B9" s="18">
        <v>1</v>
      </c>
      <c r="C9" s="15" t="s">
        <v>27</v>
      </c>
      <c r="D9" s="41" t="s">
        <v>40</v>
      </c>
      <c r="E9" s="41" t="s">
        <v>40</v>
      </c>
      <c r="F9" s="41" t="s">
        <v>40</v>
      </c>
      <c r="G9" s="41" t="s">
        <v>40</v>
      </c>
      <c r="H9" s="41" t="s">
        <v>40</v>
      </c>
      <c r="I9" s="41" t="s">
        <v>40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9">
        <f t="shared" ref="Q9:Q14" si="0">SUM(J9)</f>
        <v>0</v>
      </c>
      <c r="T9" s="34">
        <f>AVERAGE(Q9:Q14)</f>
        <v>0</v>
      </c>
    </row>
    <row r="10" spans="2:20" x14ac:dyDescent="0.25">
      <c r="B10" s="18">
        <v>2</v>
      </c>
      <c r="C10" s="15" t="s">
        <v>29</v>
      </c>
      <c r="D10" s="41" t="s">
        <v>42</v>
      </c>
      <c r="E10" s="41" t="s">
        <v>42</v>
      </c>
      <c r="F10" s="41" t="s">
        <v>42</v>
      </c>
      <c r="G10" s="41" t="s">
        <v>42</v>
      </c>
      <c r="H10" s="41" t="s">
        <v>42</v>
      </c>
      <c r="I10" s="41" t="s">
        <v>42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9">
        <f t="shared" si="0"/>
        <v>0</v>
      </c>
    </row>
    <row r="11" spans="2:20" x14ac:dyDescent="0.25">
      <c r="B11" s="18">
        <v>3</v>
      </c>
      <c r="C11" s="15" t="s">
        <v>32</v>
      </c>
      <c r="D11" s="41" t="s">
        <v>45</v>
      </c>
      <c r="E11" s="41" t="s">
        <v>45</v>
      </c>
      <c r="F11" s="41" t="s">
        <v>45</v>
      </c>
      <c r="G11" s="41" t="s">
        <v>45</v>
      </c>
      <c r="H11" s="41" t="s">
        <v>45</v>
      </c>
      <c r="I11" s="41" t="s">
        <v>45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9">
        <f t="shared" si="0"/>
        <v>0</v>
      </c>
    </row>
    <row r="12" spans="2:20" x14ac:dyDescent="0.25">
      <c r="B12" s="18">
        <v>4</v>
      </c>
      <c r="C12" s="35" t="s">
        <v>101</v>
      </c>
      <c r="D12" s="41" t="s">
        <v>100</v>
      </c>
      <c r="E12" s="41"/>
      <c r="F12" s="41"/>
      <c r="G12" s="41"/>
      <c r="H12" s="41"/>
      <c r="I12" s="41"/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9">
        <f t="shared" si="0"/>
        <v>0</v>
      </c>
    </row>
    <row r="13" spans="2:20" x14ac:dyDescent="0.25">
      <c r="B13" s="18">
        <v>5</v>
      </c>
      <c r="C13" s="15" t="s">
        <v>34</v>
      </c>
      <c r="D13" s="41" t="s">
        <v>47</v>
      </c>
      <c r="E13" s="41" t="s">
        <v>47</v>
      </c>
      <c r="F13" s="41" t="s">
        <v>47</v>
      </c>
      <c r="G13" s="41" t="s">
        <v>47</v>
      </c>
      <c r="H13" s="41" t="s">
        <v>47</v>
      </c>
      <c r="I13" s="41" t="s">
        <v>47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9">
        <f t="shared" si="0"/>
        <v>0</v>
      </c>
    </row>
    <row r="14" spans="2:20" x14ac:dyDescent="0.25">
      <c r="B14" s="18">
        <v>6</v>
      </c>
      <c r="C14" s="15" t="s">
        <v>37</v>
      </c>
      <c r="D14" s="41" t="s">
        <v>50</v>
      </c>
      <c r="E14" s="41" t="s">
        <v>50</v>
      </c>
      <c r="F14" s="41" t="s">
        <v>50</v>
      </c>
      <c r="G14" s="41" t="s">
        <v>50</v>
      </c>
      <c r="H14" s="41" t="s">
        <v>50</v>
      </c>
      <c r="I14" s="41" t="s">
        <v>50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9">
        <f t="shared" si="0"/>
        <v>0</v>
      </c>
    </row>
    <row r="15" spans="2:20" x14ac:dyDescent="0.25">
      <c r="C15" s="36"/>
      <c r="D15" s="36"/>
      <c r="E15" s="25"/>
      <c r="H15" s="42" t="s">
        <v>19</v>
      </c>
      <c r="I15" s="42"/>
      <c r="J15" s="27">
        <f t="shared" ref="J15:Q15" si="1">COUNTIF(J9:J14,"&gt;=70")</f>
        <v>0</v>
      </c>
      <c r="K15" s="27">
        <f t="shared" si="1"/>
        <v>0</v>
      </c>
      <c r="L15" s="27">
        <f t="shared" si="1"/>
        <v>0</v>
      </c>
      <c r="M15" s="27">
        <f t="shared" si="1"/>
        <v>0</v>
      </c>
      <c r="N15" s="27">
        <f t="shared" si="1"/>
        <v>0</v>
      </c>
      <c r="O15" s="27">
        <f t="shared" si="1"/>
        <v>0</v>
      </c>
      <c r="P15" s="27">
        <f t="shared" si="1"/>
        <v>0</v>
      </c>
      <c r="Q15" s="14">
        <f t="shared" si="1"/>
        <v>0</v>
      </c>
    </row>
    <row r="16" spans="2:20" x14ac:dyDescent="0.25">
      <c r="C16" s="36"/>
      <c r="D16" s="36"/>
      <c r="E16" s="24"/>
      <c r="H16" s="39" t="s">
        <v>20</v>
      </c>
      <c r="I16" s="39"/>
      <c r="J16" s="28">
        <f t="shared" ref="J16:Q16" si="2">COUNTIF(J9:J14,"&lt;70")</f>
        <v>6</v>
      </c>
      <c r="K16" s="28">
        <f t="shared" si="2"/>
        <v>6</v>
      </c>
      <c r="L16" s="28">
        <f t="shared" si="2"/>
        <v>6</v>
      </c>
      <c r="M16" s="28">
        <f t="shared" si="2"/>
        <v>6</v>
      </c>
      <c r="N16" s="28">
        <f t="shared" si="2"/>
        <v>6</v>
      </c>
      <c r="O16" s="28">
        <f t="shared" si="2"/>
        <v>6</v>
      </c>
      <c r="P16" s="28">
        <f t="shared" si="2"/>
        <v>6</v>
      </c>
      <c r="Q16" s="28">
        <f t="shared" si="2"/>
        <v>6</v>
      </c>
    </row>
    <row r="17" spans="3:17" x14ac:dyDescent="0.25">
      <c r="C17" s="36"/>
      <c r="D17" s="36"/>
      <c r="E17" s="36"/>
      <c r="H17" s="39" t="s">
        <v>21</v>
      </c>
      <c r="I17" s="39"/>
      <c r="J17" s="28">
        <f t="shared" ref="J17:Q17" si="3">COUNT(J9:J14)</f>
        <v>6</v>
      </c>
      <c r="K17" s="28">
        <f t="shared" si="3"/>
        <v>6</v>
      </c>
      <c r="L17" s="28">
        <f t="shared" si="3"/>
        <v>6</v>
      </c>
      <c r="M17" s="28">
        <f t="shared" si="3"/>
        <v>6</v>
      </c>
      <c r="N17" s="28">
        <f t="shared" si="3"/>
        <v>6</v>
      </c>
      <c r="O17" s="28">
        <f t="shared" si="3"/>
        <v>6</v>
      </c>
      <c r="P17" s="28">
        <f t="shared" si="3"/>
        <v>6</v>
      </c>
      <c r="Q17" s="28">
        <f t="shared" si="3"/>
        <v>6</v>
      </c>
    </row>
    <row r="18" spans="3:17" x14ac:dyDescent="0.25">
      <c r="C18" s="36"/>
      <c r="D18" s="36"/>
      <c r="E18" s="25"/>
      <c r="H18" s="40" t="s">
        <v>16</v>
      </c>
      <c r="I18" s="40"/>
      <c r="J18" s="12">
        <f>J15/J17</f>
        <v>0</v>
      </c>
      <c r="K18" s="13">
        <f t="shared" ref="K18:Q18" si="4">K15/K17</f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3">
        <f t="shared" si="4"/>
        <v>0</v>
      </c>
      <c r="Q18" s="13">
        <f t="shared" si="4"/>
        <v>0</v>
      </c>
    </row>
    <row r="19" spans="3:17" x14ac:dyDescent="0.25">
      <c r="C19" s="36"/>
      <c r="D19" s="36"/>
      <c r="E19" s="25"/>
      <c r="H19" s="40" t="s">
        <v>17</v>
      </c>
      <c r="I19" s="40"/>
      <c r="J19" s="12">
        <f>J16/J17</f>
        <v>1</v>
      </c>
      <c r="K19" s="12">
        <f t="shared" ref="K19:Q19" si="5">K16/K17</f>
        <v>1</v>
      </c>
      <c r="L19" s="13">
        <f t="shared" si="5"/>
        <v>1</v>
      </c>
      <c r="M19" s="13">
        <f t="shared" si="5"/>
        <v>1</v>
      </c>
      <c r="N19" s="13">
        <f t="shared" si="5"/>
        <v>1</v>
      </c>
      <c r="O19" s="13">
        <f t="shared" si="5"/>
        <v>1</v>
      </c>
      <c r="P19" s="13">
        <f t="shared" si="5"/>
        <v>1</v>
      </c>
      <c r="Q19" s="13">
        <f t="shared" si="5"/>
        <v>1</v>
      </c>
    </row>
    <row r="20" spans="3:17" x14ac:dyDescent="0.25">
      <c r="C20" s="36"/>
      <c r="D20" s="36"/>
      <c r="E20" s="24"/>
    </row>
    <row r="21" spans="3:17" x14ac:dyDescent="0.25">
      <c r="C21" s="25"/>
      <c r="D21" s="25"/>
      <c r="E21" s="24"/>
    </row>
    <row r="22" spans="3:17" x14ac:dyDescent="0.25">
      <c r="J22" s="37"/>
      <c r="K22" s="37"/>
      <c r="L22" s="37"/>
      <c r="M22" s="37"/>
      <c r="N22" s="37"/>
      <c r="O22" s="37"/>
      <c r="P22" s="37"/>
    </row>
    <row r="23" spans="3:17" x14ac:dyDescent="0.25">
      <c r="J23" s="38" t="s">
        <v>18</v>
      </c>
      <c r="K23" s="38"/>
      <c r="L23" s="38"/>
      <c r="M23" s="38"/>
      <c r="N23" s="38"/>
      <c r="O23" s="38"/>
      <c r="P23" s="38"/>
    </row>
  </sheetData>
  <mergeCells count="28">
    <mergeCell ref="D6:G6"/>
    <mergeCell ref="I6:J6"/>
    <mergeCell ref="K6:P6"/>
    <mergeCell ref="B2:P2"/>
    <mergeCell ref="C3:P3"/>
    <mergeCell ref="D4:G4"/>
    <mergeCell ref="J4:K4"/>
    <mergeCell ref="N4:O4"/>
    <mergeCell ref="D11:I11"/>
    <mergeCell ref="D12:I12"/>
    <mergeCell ref="D13:I13"/>
    <mergeCell ref="D8:I8"/>
    <mergeCell ref="D9:I9"/>
    <mergeCell ref="D10:I10"/>
    <mergeCell ref="D14:I14"/>
    <mergeCell ref="C15:D15"/>
    <mergeCell ref="H15:I15"/>
    <mergeCell ref="C16:D16"/>
    <mergeCell ref="H16:I16"/>
    <mergeCell ref="C20:D20"/>
    <mergeCell ref="J22:P22"/>
    <mergeCell ref="J23:P23"/>
    <mergeCell ref="C17:E17"/>
    <mergeCell ref="H17:I17"/>
    <mergeCell ref="C18:D18"/>
    <mergeCell ref="H18:I18"/>
    <mergeCell ref="C19:D19"/>
    <mergeCell ref="H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zoomScale="84" zoomScaleNormal="84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 x14ac:dyDescent="0.25">
      <c r="C4" t="s">
        <v>0</v>
      </c>
      <c r="D4" s="46" t="s">
        <v>98</v>
      </c>
      <c r="E4" s="46"/>
      <c r="F4" s="46"/>
      <c r="G4" s="46"/>
      <c r="I4" t="s">
        <v>1</v>
      </c>
      <c r="J4" s="47" t="s">
        <v>99</v>
      </c>
      <c r="K4" s="47"/>
      <c r="M4" t="s">
        <v>2</v>
      </c>
      <c r="N4" s="48">
        <v>45357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97</v>
      </c>
      <c r="E6" s="47"/>
      <c r="F6" s="47"/>
      <c r="G6" s="47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25</v>
      </c>
      <c r="D9" s="41" t="s">
        <v>38</v>
      </c>
      <c r="E9" s="41" t="s">
        <v>38</v>
      </c>
      <c r="F9" s="41" t="s">
        <v>38</v>
      </c>
      <c r="G9" s="41" t="s">
        <v>38</v>
      </c>
      <c r="H9" s="41" t="s">
        <v>38</v>
      </c>
      <c r="I9" s="41" t="s">
        <v>38</v>
      </c>
      <c r="J9" s="17">
        <v>0</v>
      </c>
      <c r="K9" s="17">
        <v>0</v>
      </c>
      <c r="L9" s="17">
        <v>0</v>
      </c>
      <c r="M9" s="4">
        <v>0</v>
      </c>
      <c r="N9" s="4">
        <v>0</v>
      </c>
      <c r="O9" s="4">
        <v>0</v>
      </c>
      <c r="P9" s="4">
        <v>0</v>
      </c>
      <c r="Q9" s="9">
        <f>SUM(J9:L9)/3</f>
        <v>0</v>
      </c>
    </row>
    <row r="10" spans="2:18" x14ac:dyDescent="0.25">
      <c r="B10" s="18">
        <v>2</v>
      </c>
      <c r="C10" s="15" t="s">
        <v>26</v>
      </c>
      <c r="D10" s="41" t="s">
        <v>39</v>
      </c>
      <c r="E10" s="41" t="s">
        <v>39</v>
      </c>
      <c r="F10" s="41" t="s">
        <v>39</v>
      </c>
      <c r="G10" s="41" t="s">
        <v>39</v>
      </c>
      <c r="H10" s="41" t="s">
        <v>39</v>
      </c>
      <c r="I10" s="41" t="s">
        <v>39</v>
      </c>
      <c r="J10" s="17">
        <v>0</v>
      </c>
      <c r="K10" s="17">
        <v>0</v>
      </c>
      <c r="L10" s="17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6" si="0">SUM(J10:L10)/3</f>
        <v>0</v>
      </c>
    </row>
    <row r="11" spans="2:18" x14ac:dyDescent="0.25">
      <c r="B11" s="18">
        <v>3</v>
      </c>
      <c r="C11" s="15" t="s">
        <v>28</v>
      </c>
      <c r="D11" s="41" t="s">
        <v>41</v>
      </c>
      <c r="E11" s="41" t="s">
        <v>41</v>
      </c>
      <c r="F11" s="41" t="s">
        <v>41</v>
      </c>
      <c r="G11" s="41" t="s">
        <v>41</v>
      </c>
      <c r="H11" s="41" t="s">
        <v>41</v>
      </c>
      <c r="I11" s="41" t="s">
        <v>41</v>
      </c>
      <c r="J11" s="17">
        <v>0</v>
      </c>
      <c r="K11" s="17">
        <v>0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18" x14ac:dyDescent="0.25">
      <c r="B12" s="18">
        <v>4</v>
      </c>
      <c r="C12" s="15" t="s">
        <v>30</v>
      </c>
      <c r="D12" s="41" t="s">
        <v>43</v>
      </c>
      <c r="E12" s="41" t="s">
        <v>43</v>
      </c>
      <c r="F12" s="41" t="s">
        <v>43</v>
      </c>
      <c r="G12" s="41" t="s">
        <v>43</v>
      </c>
      <c r="H12" s="41" t="s">
        <v>43</v>
      </c>
      <c r="I12" s="41" t="s">
        <v>43</v>
      </c>
      <c r="J12" s="17">
        <v>0</v>
      </c>
      <c r="K12" s="17">
        <v>0</v>
      </c>
      <c r="L12" s="17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18" x14ac:dyDescent="0.25">
      <c r="B13" s="18">
        <v>5</v>
      </c>
      <c r="C13" s="15" t="s">
        <v>31</v>
      </c>
      <c r="D13" s="41" t="s">
        <v>44</v>
      </c>
      <c r="E13" s="41" t="s">
        <v>44</v>
      </c>
      <c r="F13" s="41" t="s">
        <v>44</v>
      </c>
      <c r="G13" s="41" t="s">
        <v>44</v>
      </c>
      <c r="H13" s="41" t="s">
        <v>44</v>
      </c>
      <c r="I13" s="41" t="s">
        <v>44</v>
      </c>
      <c r="J13" s="17">
        <v>0</v>
      </c>
      <c r="K13" s="17">
        <v>0</v>
      </c>
      <c r="L13" s="17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</row>
    <row r="14" spans="2:18" x14ac:dyDescent="0.25">
      <c r="B14" s="18">
        <v>6</v>
      </c>
      <c r="C14" s="15" t="s">
        <v>33</v>
      </c>
      <c r="D14" s="41" t="s">
        <v>46</v>
      </c>
      <c r="E14" s="41" t="s">
        <v>46</v>
      </c>
      <c r="F14" s="41" t="s">
        <v>46</v>
      </c>
      <c r="G14" s="41" t="s">
        <v>46</v>
      </c>
      <c r="H14" s="41" t="s">
        <v>46</v>
      </c>
      <c r="I14" s="41" t="s">
        <v>46</v>
      </c>
      <c r="J14" s="17">
        <v>0</v>
      </c>
      <c r="K14" s="17">
        <v>0</v>
      </c>
      <c r="L14" s="17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</row>
    <row r="15" spans="2:18" x14ac:dyDescent="0.25">
      <c r="B15" s="18">
        <v>7</v>
      </c>
      <c r="C15" s="15" t="s">
        <v>35</v>
      </c>
      <c r="D15" s="41" t="s">
        <v>48</v>
      </c>
      <c r="E15" s="41" t="s">
        <v>48</v>
      </c>
      <c r="F15" s="41" t="s">
        <v>48</v>
      </c>
      <c r="G15" s="41" t="s">
        <v>48</v>
      </c>
      <c r="H15" s="41" t="s">
        <v>48</v>
      </c>
      <c r="I15" s="41" t="s">
        <v>48</v>
      </c>
      <c r="J15" s="17">
        <v>0</v>
      </c>
      <c r="K15" s="17">
        <v>0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</row>
    <row r="16" spans="2:18" x14ac:dyDescent="0.25">
      <c r="B16" s="18">
        <v>8</v>
      </c>
      <c r="C16" s="15" t="s">
        <v>36</v>
      </c>
      <c r="D16" s="41" t="s">
        <v>49</v>
      </c>
      <c r="E16" s="41" t="s">
        <v>49</v>
      </c>
      <c r="F16" s="41" t="s">
        <v>49</v>
      </c>
      <c r="G16" s="41" t="s">
        <v>49</v>
      </c>
      <c r="H16" s="41" t="s">
        <v>49</v>
      </c>
      <c r="I16" s="41" t="s">
        <v>49</v>
      </c>
      <c r="J16" s="17">
        <v>0</v>
      </c>
      <c r="K16" s="17">
        <v>0</v>
      </c>
      <c r="L16" s="17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</row>
    <row r="17" spans="3:17" x14ac:dyDescent="0.25">
      <c r="C17" s="36"/>
      <c r="D17" s="36"/>
      <c r="E17" s="1"/>
      <c r="H17" s="42" t="s">
        <v>19</v>
      </c>
      <c r="I17" s="42"/>
      <c r="J17" s="10">
        <f t="shared" ref="J17:Q17" si="1">COUNTIF(J9:J16,"&gt;=70")</f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0</v>
      </c>
      <c r="Q17" s="14">
        <f t="shared" si="1"/>
        <v>0</v>
      </c>
    </row>
    <row r="18" spans="3:17" x14ac:dyDescent="0.25">
      <c r="C18" s="36"/>
      <c r="D18" s="36"/>
      <c r="E18" s="7"/>
      <c r="H18" s="39" t="s">
        <v>20</v>
      </c>
      <c r="I18" s="39"/>
      <c r="J18" s="11">
        <f t="shared" ref="J18:Q18" si="2">COUNTIF(J9:J16,"&lt;70")</f>
        <v>8</v>
      </c>
      <c r="K18" s="11">
        <f t="shared" si="2"/>
        <v>8</v>
      </c>
      <c r="L18" s="11">
        <f t="shared" si="2"/>
        <v>8</v>
      </c>
      <c r="M18" s="11">
        <f t="shared" si="2"/>
        <v>8</v>
      </c>
      <c r="N18" s="11">
        <f t="shared" si="2"/>
        <v>8</v>
      </c>
      <c r="O18" s="11">
        <f t="shared" si="2"/>
        <v>8</v>
      </c>
      <c r="P18" s="11">
        <f t="shared" si="2"/>
        <v>8</v>
      </c>
      <c r="Q18" s="11">
        <f t="shared" si="2"/>
        <v>8</v>
      </c>
    </row>
    <row r="19" spans="3:17" x14ac:dyDescent="0.25">
      <c r="C19" s="36"/>
      <c r="D19" s="36"/>
      <c r="E19" s="36"/>
      <c r="H19" s="39" t="s">
        <v>21</v>
      </c>
      <c r="I19" s="39"/>
      <c r="J19" s="11">
        <f t="shared" ref="J19:Q19" si="3">COUNT(J9:J16)</f>
        <v>8</v>
      </c>
      <c r="K19" s="11">
        <f t="shared" si="3"/>
        <v>8</v>
      </c>
      <c r="L19" s="11">
        <f t="shared" si="3"/>
        <v>8</v>
      </c>
      <c r="M19" s="11">
        <f t="shared" si="3"/>
        <v>8</v>
      </c>
      <c r="N19" s="11">
        <f t="shared" si="3"/>
        <v>8</v>
      </c>
      <c r="O19" s="11">
        <f t="shared" si="3"/>
        <v>8</v>
      </c>
      <c r="P19" s="11">
        <f t="shared" si="3"/>
        <v>8</v>
      </c>
      <c r="Q19" s="11">
        <f t="shared" si="3"/>
        <v>8</v>
      </c>
    </row>
    <row r="20" spans="3:17" x14ac:dyDescent="0.25">
      <c r="C20" s="36"/>
      <c r="D20" s="36"/>
      <c r="E20" s="1"/>
      <c r="H20" s="40" t="s">
        <v>16</v>
      </c>
      <c r="I20" s="40"/>
      <c r="J20" s="12">
        <f>J17/J19</f>
        <v>0</v>
      </c>
      <c r="K20" s="13">
        <f t="shared" ref="K20:Q20" si="4">K17/K19</f>
        <v>0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</row>
    <row r="21" spans="3:17" x14ac:dyDescent="0.25">
      <c r="C21" s="36"/>
      <c r="D21" s="36"/>
      <c r="E21" s="1"/>
      <c r="H21" s="40" t="s">
        <v>17</v>
      </c>
      <c r="I21" s="40"/>
      <c r="J21" s="12">
        <f>J18/J19</f>
        <v>1</v>
      </c>
      <c r="K21" s="12">
        <f t="shared" ref="K21:Q21" si="5">K18/K19</f>
        <v>1</v>
      </c>
      <c r="L21" s="13">
        <f t="shared" si="5"/>
        <v>1</v>
      </c>
      <c r="M21" s="13">
        <f t="shared" si="5"/>
        <v>1</v>
      </c>
      <c r="N21" s="13">
        <f t="shared" si="5"/>
        <v>1</v>
      </c>
      <c r="O21" s="13">
        <f t="shared" si="5"/>
        <v>1</v>
      </c>
      <c r="P21" s="13">
        <f t="shared" si="5"/>
        <v>1</v>
      </c>
      <c r="Q21" s="13">
        <f t="shared" si="5"/>
        <v>1</v>
      </c>
    </row>
    <row r="22" spans="3:17" x14ac:dyDescent="0.25">
      <c r="C22" s="36"/>
      <c r="D22" s="36"/>
      <c r="E22" s="7"/>
    </row>
    <row r="23" spans="3:17" x14ac:dyDescent="0.25">
      <c r="C23" s="1"/>
      <c r="D23" s="1"/>
      <c r="E23" s="7"/>
    </row>
    <row r="24" spans="3:17" x14ac:dyDescent="0.25">
      <c r="J24" s="37"/>
      <c r="K24" s="37"/>
      <c r="L24" s="37"/>
      <c r="M24" s="37"/>
      <c r="N24" s="37"/>
      <c r="O24" s="37"/>
      <c r="P24" s="37"/>
    </row>
    <row r="25" spans="3:17" x14ac:dyDescent="0.25">
      <c r="J25" s="38" t="s">
        <v>18</v>
      </c>
      <c r="K25" s="38"/>
      <c r="L25" s="38"/>
      <c r="M25" s="38"/>
      <c r="N25" s="38"/>
      <c r="O25" s="38"/>
      <c r="P25" s="38"/>
    </row>
  </sheetData>
  <mergeCells count="30">
    <mergeCell ref="C19:E19"/>
    <mergeCell ref="H19:I19"/>
    <mergeCell ref="J24:P24"/>
    <mergeCell ref="J25:P25"/>
    <mergeCell ref="C20:D20"/>
    <mergeCell ref="H20:I20"/>
    <mergeCell ref="C21:D21"/>
    <mergeCell ref="H21:I21"/>
    <mergeCell ref="C22:D22"/>
    <mergeCell ref="D15:I15"/>
    <mergeCell ref="D16:I16"/>
    <mergeCell ref="C17:D17"/>
    <mergeCell ref="H17:I17"/>
    <mergeCell ref="C18:D18"/>
    <mergeCell ref="H18:I18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tabSelected="1" zoomScale="80" zoomScaleNormal="80" workbookViewId="0">
      <selection activeCell="V13" sqref="V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0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9"/>
      <c r="R3" s="29"/>
    </row>
    <row r="4" spans="2:20" x14ac:dyDescent="0.25">
      <c r="C4" t="s">
        <v>0</v>
      </c>
      <c r="D4" s="53" t="s">
        <v>108</v>
      </c>
      <c r="E4" s="53"/>
      <c r="F4" s="53"/>
      <c r="G4" s="53"/>
      <c r="I4" t="s">
        <v>1</v>
      </c>
      <c r="J4" s="47" t="s">
        <v>109</v>
      </c>
      <c r="K4" s="47"/>
      <c r="M4" t="s">
        <v>2</v>
      </c>
      <c r="N4" s="48">
        <v>45357</v>
      </c>
      <c r="O4" s="48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7" t="s">
        <v>97</v>
      </c>
      <c r="E6" s="47"/>
      <c r="F6" s="47"/>
      <c r="G6" s="47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20" ht="11.25" customHeight="1" x14ac:dyDescent="0.25">
      <c r="T7" s="16"/>
    </row>
    <row r="8" spans="2:20" ht="15.75" thickBot="1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8" t="s">
        <v>23</v>
      </c>
    </row>
    <row r="9" spans="2:20" ht="15.75" thickBot="1" x14ac:dyDescent="0.3">
      <c r="B9" s="18">
        <v>1</v>
      </c>
      <c r="C9" s="58" t="s">
        <v>133</v>
      </c>
      <c r="D9" s="50" t="s">
        <v>110</v>
      </c>
      <c r="E9" s="51" t="s">
        <v>110</v>
      </c>
      <c r="F9" s="51" t="s">
        <v>110</v>
      </c>
      <c r="G9" s="51" t="s">
        <v>110</v>
      </c>
      <c r="H9" s="51" t="s">
        <v>110</v>
      </c>
      <c r="I9" s="52" t="s">
        <v>110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9">
        <f>SUM(J9)/1</f>
        <v>0</v>
      </c>
    </row>
    <row r="10" spans="2:20" ht="15.75" thickBot="1" x14ac:dyDescent="0.3">
      <c r="B10" s="18">
        <f>B9+1</f>
        <v>2</v>
      </c>
      <c r="C10" s="59" t="s">
        <v>134</v>
      </c>
      <c r="D10" s="50" t="s">
        <v>111</v>
      </c>
      <c r="E10" s="51" t="s">
        <v>111</v>
      </c>
      <c r="F10" s="51" t="s">
        <v>111</v>
      </c>
      <c r="G10" s="51" t="s">
        <v>111</v>
      </c>
      <c r="H10" s="51" t="s">
        <v>111</v>
      </c>
      <c r="I10" s="52" t="s">
        <v>111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9">
        <f t="shared" ref="Q10:Q31" si="0">SUM(J10)/1</f>
        <v>0</v>
      </c>
    </row>
    <row r="11" spans="2:20" ht="15.75" thickBot="1" x14ac:dyDescent="0.3">
      <c r="B11" s="18">
        <v>3</v>
      </c>
      <c r="C11" s="59" t="s">
        <v>135</v>
      </c>
      <c r="D11" s="50" t="s">
        <v>112</v>
      </c>
      <c r="E11" s="51" t="s">
        <v>112</v>
      </c>
      <c r="F11" s="51" t="s">
        <v>112</v>
      </c>
      <c r="G11" s="51" t="s">
        <v>112</v>
      </c>
      <c r="H11" s="51" t="s">
        <v>112</v>
      </c>
      <c r="I11" s="52" t="s">
        <v>112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9">
        <f t="shared" si="0"/>
        <v>0</v>
      </c>
    </row>
    <row r="12" spans="2:20" ht="15.75" thickBot="1" x14ac:dyDescent="0.3">
      <c r="B12" s="18">
        <v>4</v>
      </c>
      <c r="C12" s="59" t="s">
        <v>136</v>
      </c>
      <c r="D12" s="57" t="s">
        <v>113</v>
      </c>
      <c r="E12" s="55" t="s">
        <v>113</v>
      </c>
      <c r="F12" s="55" t="s">
        <v>113</v>
      </c>
      <c r="G12" s="55" t="s">
        <v>113</v>
      </c>
      <c r="H12" s="55" t="s">
        <v>113</v>
      </c>
      <c r="I12" s="56" t="s">
        <v>113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9">
        <f t="shared" si="0"/>
        <v>0</v>
      </c>
    </row>
    <row r="13" spans="2:20" ht="15.75" thickBot="1" x14ac:dyDescent="0.3">
      <c r="B13" s="18">
        <v>5</v>
      </c>
      <c r="C13" s="59" t="s">
        <v>137</v>
      </c>
      <c r="D13" s="50" t="s">
        <v>114</v>
      </c>
      <c r="E13" s="51" t="s">
        <v>114</v>
      </c>
      <c r="F13" s="51" t="s">
        <v>114</v>
      </c>
      <c r="G13" s="51" t="s">
        <v>114</v>
      </c>
      <c r="H13" s="51" t="s">
        <v>114</v>
      </c>
      <c r="I13" s="52" t="s">
        <v>114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9">
        <f t="shared" si="0"/>
        <v>0</v>
      </c>
    </row>
    <row r="14" spans="2:20" ht="15.75" thickBot="1" x14ac:dyDescent="0.3">
      <c r="B14" s="18">
        <v>6</v>
      </c>
      <c r="C14" s="59" t="s">
        <v>138</v>
      </c>
      <c r="D14" s="50" t="s">
        <v>115</v>
      </c>
      <c r="E14" s="51" t="s">
        <v>115</v>
      </c>
      <c r="F14" s="51" t="s">
        <v>115</v>
      </c>
      <c r="G14" s="51" t="s">
        <v>115</v>
      </c>
      <c r="H14" s="51" t="s">
        <v>115</v>
      </c>
      <c r="I14" s="52" t="s">
        <v>115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9">
        <f t="shared" si="0"/>
        <v>0</v>
      </c>
    </row>
    <row r="15" spans="2:20" ht="15.75" thickBot="1" x14ac:dyDescent="0.3">
      <c r="B15" s="18">
        <v>7</v>
      </c>
      <c r="C15" s="59" t="s">
        <v>139</v>
      </c>
      <c r="D15" s="50" t="s">
        <v>116</v>
      </c>
      <c r="E15" s="51" t="s">
        <v>116</v>
      </c>
      <c r="F15" s="51" t="s">
        <v>116</v>
      </c>
      <c r="G15" s="51" t="s">
        <v>116</v>
      </c>
      <c r="H15" s="51" t="s">
        <v>116</v>
      </c>
      <c r="I15" s="52" t="s">
        <v>116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9">
        <f t="shared" si="0"/>
        <v>0</v>
      </c>
    </row>
    <row r="16" spans="2:20" ht="15.75" thickBot="1" x14ac:dyDescent="0.3">
      <c r="B16" s="18">
        <f t="shared" ref="B16:B31" si="1">B15+1</f>
        <v>8</v>
      </c>
      <c r="C16" s="59" t="s">
        <v>140</v>
      </c>
      <c r="D16" s="50" t="s">
        <v>117</v>
      </c>
      <c r="E16" s="51" t="s">
        <v>117</v>
      </c>
      <c r="F16" s="51" t="s">
        <v>117</v>
      </c>
      <c r="G16" s="51" t="s">
        <v>117</v>
      </c>
      <c r="H16" s="51" t="s">
        <v>117</v>
      </c>
      <c r="I16" s="52" t="s">
        <v>117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9">
        <f t="shared" si="0"/>
        <v>0</v>
      </c>
    </row>
    <row r="17" spans="2:20" ht="15.75" thickBot="1" x14ac:dyDescent="0.3">
      <c r="B17" s="18">
        <f t="shared" si="1"/>
        <v>9</v>
      </c>
      <c r="C17" s="59" t="s">
        <v>141</v>
      </c>
      <c r="D17" s="50" t="s">
        <v>118</v>
      </c>
      <c r="E17" s="51" t="s">
        <v>118</v>
      </c>
      <c r="F17" s="51" t="s">
        <v>118</v>
      </c>
      <c r="G17" s="51" t="s">
        <v>118</v>
      </c>
      <c r="H17" s="51" t="s">
        <v>118</v>
      </c>
      <c r="I17" s="52" t="s">
        <v>118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9">
        <f t="shared" si="0"/>
        <v>0</v>
      </c>
    </row>
    <row r="18" spans="2:20" ht="15.75" thickBot="1" x14ac:dyDescent="0.3">
      <c r="B18" s="18">
        <f t="shared" si="1"/>
        <v>10</v>
      </c>
      <c r="C18" s="59" t="s">
        <v>142</v>
      </c>
      <c r="D18" s="50" t="s">
        <v>119</v>
      </c>
      <c r="E18" s="51" t="s">
        <v>119</v>
      </c>
      <c r="F18" s="51" t="s">
        <v>119</v>
      </c>
      <c r="G18" s="51" t="s">
        <v>119</v>
      </c>
      <c r="H18" s="51" t="s">
        <v>119</v>
      </c>
      <c r="I18" s="52" t="s">
        <v>119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9">
        <f t="shared" si="0"/>
        <v>0</v>
      </c>
    </row>
    <row r="19" spans="2:20" ht="15.75" thickBot="1" x14ac:dyDescent="0.3">
      <c r="B19" s="18">
        <f t="shared" si="1"/>
        <v>11</v>
      </c>
      <c r="C19" s="59" t="s">
        <v>143</v>
      </c>
      <c r="D19" s="50" t="s">
        <v>120</v>
      </c>
      <c r="E19" s="51" t="s">
        <v>120</v>
      </c>
      <c r="F19" s="51" t="s">
        <v>120</v>
      </c>
      <c r="G19" s="51" t="s">
        <v>120</v>
      </c>
      <c r="H19" s="51" t="s">
        <v>120</v>
      </c>
      <c r="I19" s="52" t="s">
        <v>120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9">
        <f t="shared" si="0"/>
        <v>0</v>
      </c>
    </row>
    <row r="20" spans="2:20" ht="15.75" thickBot="1" x14ac:dyDescent="0.3">
      <c r="B20" s="18">
        <f t="shared" si="1"/>
        <v>12</v>
      </c>
      <c r="C20" s="59" t="s">
        <v>144</v>
      </c>
      <c r="D20" s="50" t="s">
        <v>121</v>
      </c>
      <c r="E20" s="51" t="s">
        <v>121</v>
      </c>
      <c r="F20" s="51" t="s">
        <v>121</v>
      </c>
      <c r="G20" s="51" t="s">
        <v>121</v>
      </c>
      <c r="H20" s="51" t="s">
        <v>121</v>
      </c>
      <c r="I20" s="52" t="s">
        <v>121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9">
        <f t="shared" si="0"/>
        <v>0</v>
      </c>
      <c r="T20">
        <f>AVERAGE(J9:J31)</f>
        <v>0</v>
      </c>
    </row>
    <row r="21" spans="2:20" ht="15.75" thickBot="1" x14ac:dyDescent="0.3">
      <c r="B21" s="18">
        <f t="shared" si="1"/>
        <v>13</v>
      </c>
      <c r="C21" s="59" t="s">
        <v>145</v>
      </c>
      <c r="D21" s="50" t="s">
        <v>122</v>
      </c>
      <c r="E21" s="51" t="s">
        <v>122</v>
      </c>
      <c r="F21" s="51" t="s">
        <v>122</v>
      </c>
      <c r="G21" s="51" t="s">
        <v>122</v>
      </c>
      <c r="H21" s="51" t="s">
        <v>122</v>
      </c>
      <c r="I21" s="52" t="s">
        <v>122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9">
        <f t="shared" si="0"/>
        <v>0</v>
      </c>
    </row>
    <row r="22" spans="2:20" ht="15.75" thickBot="1" x14ac:dyDescent="0.3">
      <c r="B22" s="18">
        <f t="shared" si="1"/>
        <v>14</v>
      </c>
      <c r="C22" s="59" t="s">
        <v>146</v>
      </c>
      <c r="D22" s="50" t="s">
        <v>123</v>
      </c>
      <c r="E22" s="51" t="s">
        <v>123</v>
      </c>
      <c r="F22" s="51" t="s">
        <v>123</v>
      </c>
      <c r="G22" s="51" t="s">
        <v>123</v>
      </c>
      <c r="H22" s="51" t="s">
        <v>123</v>
      </c>
      <c r="I22" s="52" t="s">
        <v>123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9">
        <f t="shared" si="0"/>
        <v>0</v>
      </c>
    </row>
    <row r="23" spans="2:20" ht="15.75" thickBot="1" x14ac:dyDescent="0.3">
      <c r="B23" s="18">
        <f t="shared" si="1"/>
        <v>15</v>
      </c>
      <c r="C23" s="59" t="s">
        <v>147</v>
      </c>
      <c r="D23" s="50" t="s">
        <v>124</v>
      </c>
      <c r="E23" s="51" t="s">
        <v>124</v>
      </c>
      <c r="F23" s="51" t="s">
        <v>124</v>
      </c>
      <c r="G23" s="51" t="s">
        <v>124</v>
      </c>
      <c r="H23" s="51" t="s">
        <v>124</v>
      </c>
      <c r="I23" s="52" t="s">
        <v>124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9">
        <f t="shared" si="0"/>
        <v>0</v>
      </c>
    </row>
    <row r="24" spans="2:20" ht="15.75" thickBot="1" x14ac:dyDescent="0.3">
      <c r="B24" s="18">
        <f t="shared" si="1"/>
        <v>16</v>
      </c>
      <c r="C24" s="59" t="s">
        <v>148</v>
      </c>
      <c r="D24" s="50" t="s">
        <v>125</v>
      </c>
      <c r="E24" s="51" t="s">
        <v>125</v>
      </c>
      <c r="F24" s="51" t="s">
        <v>125</v>
      </c>
      <c r="G24" s="51" t="s">
        <v>125</v>
      </c>
      <c r="H24" s="51" t="s">
        <v>125</v>
      </c>
      <c r="I24" s="52" t="s">
        <v>125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9">
        <f t="shared" si="0"/>
        <v>0</v>
      </c>
    </row>
    <row r="25" spans="2:20" ht="15.75" thickBot="1" x14ac:dyDescent="0.3">
      <c r="B25" s="18">
        <f>B24+1</f>
        <v>17</v>
      </c>
      <c r="C25" s="59" t="s">
        <v>149</v>
      </c>
      <c r="D25" s="50" t="s">
        <v>126</v>
      </c>
      <c r="E25" s="51" t="s">
        <v>126</v>
      </c>
      <c r="F25" s="51" t="s">
        <v>126</v>
      </c>
      <c r="G25" s="51" t="s">
        <v>126</v>
      </c>
      <c r="H25" s="51" t="s">
        <v>126</v>
      </c>
      <c r="I25" s="52" t="s">
        <v>126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9">
        <f t="shared" si="0"/>
        <v>0</v>
      </c>
    </row>
    <row r="26" spans="2:20" ht="15.75" thickBot="1" x14ac:dyDescent="0.3">
      <c r="B26" s="18">
        <f t="shared" si="1"/>
        <v>18</v>
      </c>
      <c r="C26" s="59" t="s">
        <v>150</v>
      </c>
      <c r="D26" s="50" t="s">
        <v>127</v>
      </c>
      <c r="E26" s="51" t="s">
        <v>127</v>
      </c>
      <c r="F26" s="51" t="s">
        <v>127</v>
      </c>
      <c r="G26" s="51" t="s">
        <v>127</v>
      </c>
      <c r="H26" s="51" t="s">
        <v>127</v>
      </c>
      <c r="I26" s="52" t="s">
        <v>127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9">
        <f t="shared" si="0"/>
        <v>0</v>
      </c>
    </row>
    <row r="27" spans="2:20" ht="15.75" thickBot="1" x14ac:dyDescent="0.3">
      <c r="B27" s="18">
        <f t="shared" si="1"/>
        <v>19</v>
      </c>
      <c r="C27" s="59" t="s">
        <v>151</v>
      </c>
      <c r="D27" s="50" t="s">
        <v>128</v>
      </c>
      <c r="E27" s="51" t="s">
        <v>128</v>
      </c>
      <c r="F27" s="51" t="s">
        <v>128</v>
      </c>
      <c r="G27" s="51" t="s">
        <v>128</v>
      </c>
      <c r="H27" s="51" t="s">
        <v>128</v>
      </c>
      <c r="I27" s="52" t="s">
        <v>128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9">
        <f t="shared" si="0"/>
        <v>0</v>
      </c>
    </row>
    <row r="28" spans="2:20" ht="15.75" thickBot="1" x14ac:dyDescent="0.3">
      <c r="B28" s="18">
        <v>20</v>
      </c>
      <c r="C28" s="59" t="s">
        <v>152</v>
      </c>
      <c r="D28" s="50" t="s">
        <v>129</v>
      </c>
      <c r="E28" s="51" t="s">
        <v>129</v>
      </c>
      <c r="F28" s="51" t="s">
        <v>129</v>
      </c>
      <c r="G28" s="51" t="s">
        <v>129</v>
      </c>
      <c r="H28" s="51" t="s">
        <v>129</v>
      </c>
      <c r="I28" s="52" t="s">
        <v>129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9">
        <f t="shared" si="0"/>
        <v>0</v>
      </c>
    </row>
    <row r="29" spans="2:20" ht="15.75" thickBot="1" x14ac:dyDescent="0.3">
      <c r="B29" s="18">
        <f t="shared" si="1"/>
        <v>21</v>
      </c>
      <c r="C29" s="59" t="s">
        <v>153</v>
      </c>
      <c r="D29" s="50" t="s">
        <v>130</v>
      </c>
      <c r="E29" s="51" t="s">
        <v>130</v>
      </c>
      <c r="F29" s="51" t="s">
        <v>130</v>
      </c>
      <c r="G29" s="51" t="s">
        <v>130</v>
      </c>
      <c r="H29" s="51" t="s">
        <v>130</v>
      </c>
      <c r="I29" s="52" t="s">
        <v>130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9">
        <f t="shared" si="0"/>
        <v>0</v>
      </c>
    </row>
    <row r="30" spans="2:20" ht="15.75" thickBot="1" x14ac:dyDescent="0.3">
      <c r="B30" s="18">
        <f t="shared" si="1"/>
        <v>22</v>
      </c>
      <c r="C30" s="59" t="s">
        <v>154</v>
      </c>
      <c r="D30" s="50" t="s">
        <v>131</v>
      </c>
      <c r="E30" s="51" t="s">
        <v>131</v>
      </c>
      <c r="F30" s="51" t="s">
        <v>131</v>
      </c>
      <c r="G30" s="51" t="s">
        <v>131</v>
      </c>
      <c r="H30" s="51" t="s">
        <v>131</v>
      </c>
      <c r="I30" s="52" t="s">
        <v>131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9">
        <f t="shared" si="0"/>
        <v>0</v>
      </c>
    </row>
    <row r="31" spans="2:20" ht="15.75" thickBot="1" x14ac:dyDescent="0.3">
      <c r="B31" s="18">
        <f t="shared" si="1"/>
        <v>23</v>
      </c>
      <c r="C31" s="59" t="s">
        <v>155</v>
      </c>
      <c r="D31" s="50" t="s">
        <v>132</v>
      </c>
      <c r="E31" s="51" t="s">
        <v>132</v>
      </c>
      <c r="F31" s="51" t="s">
        <v>132</v>
      </c>
      <c r="G31" s="51" t="s">
        <v>132</v>
      </c>
      <c r="H31" s="51" t="s">
        <v>132</v>
      </c>
      <c r="I31" s="52" t="s">
        <v>132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9">
        <f t="shared" si="0"/>
        <v>0</v>
      </c>
    </row>
    <row r="32" spans="2:20" x14ac:dyDescent="0.25">
      <c r="C32" s="36"/>
      <c r="D32" s="36"/>
      <c r="E32" s="29"/>
      <c r="H32" s="42" t="s">
        <v>19</v>
      </c>
      <c r="I32" s="42"/>
      <c r="J32" s="30">
        <f t="shared" ref="J32:Q32" si="2">COUNTIF(J9:J31,"&gt;=70")</f>
        <v>0</v>
      </c>
      <c r="K32" s="30">
        <f t="shared" si="2"/>
        <v>0</v>
      </c>
      <c r="L32" s="30">
        <f t="shared" si="2"/>
        <v>0</v>
      </c>
      <c r="M32" s="30">
        <f t="shared" si="2"/>
        <v>0</v>
      </c>
      <c r="N32" s="30">
        <f t="shared" si="2"/>
        <v>0</v>
      </c>
      <c r="O32" s="30">
        <f t="shared" si="2"/>
        <v>0</v>
      </c>
      <c r="P32" s="30">
        <f t="shared" si="2"/>
        <v>0</v>
      </c>
      <c r="Q32" s="14">
        <f t="shared" si="2"/>
        <v>0</v>
      </c>
    </row>
    <row r="33" spans="3:17" x14ac:dyDescent="0.25">
      <c r="C33" s="36"/>
      <c r="D33" s="36"/>
      <c r="E33" s="32"/>
      <c r="H33" s="39" t="s">
        <v>20</v>
      </c>
      <c r="I33" s="39"/>
      <c r="J33" s="31">
        <f t="shared" ref="J33:Q33" si="3">COUNTIF(J9:J31,"&lt;70")</f>
        <v>23</v>
      </c>
      <c r="K33" s="31">
        <f t="shared" si="3"/>
        <v>23</v>
      </c>
      <c r="L33" s="31">
        <f t="shared" si="3"/>
        <v>23</v>
      </c>
      <c r="M33" s="31">
        <f t="shared" si="3"/>
        <v>23</v>
      </c>
      <c r="N33" s="31">
        <f t="shared" si="3"/>
        <v>23</v>
      </c>
      <c r="O33" s="31">
        <f t="shared" si="3"/>
        <v>23</v>
      </c>
      <c r="P33" s="31">
        <f t="shared" si="3"/>
        <v>23</v>
      </c>
      <c r="Q33" s="31">
        <f t="shared" si="3"/>
        <v>23</v>
      </c>
    </row>
    <row r="34" spans="3:17" x14ac:dyDescent="0.25">
      <c r="C34" s="36"/>
      <c r="D34" s="36"/>
      <c r="E34" s="36"/>
      <c r="H34" s="39" t="s">
        <v>21</v>
      </c>
      <c r="I34" s="39"/>
      <c r="J34" s="31">
        <f t="shared" ref="J34:Q34" si="4">COUNT(J9:J31)</f>
        <v>23</v>
      </c>
      <c r="K34" s="31">
        <f t="shared" si="4"/>
        <v>23</v>
      </c>
      <c r="L34" s="31">
        <f t="shared" si="4"/>
        <v>23</v>
      </c>
      <c r="M34" s="31">
        <f t="shared" si="4"/>
        <v>23</v>
      </c>
      <c r="N34" s="31">
        <f t="shared" si="4"/>
        <v>23</v>
      </c>
      <c r="O34" s="31">
        <f t="shared" si="4"/>
        <v>23</v>
      </c>
      <c r="P34" s="31">
        <f t="shared" si="4"/>
        <v>23</v>
      </c>
      <c r="Q34" s="31">
        <f t="shared" si="4"/>
        <v>23</v>
      </c>
    </row>
    <row r="35" spans="3:17" x14ac:dyDescent="0.25">
      <c r="C35" s="36"/>
      <c r="D35" s="36"/>
      <c r="E35" s="29"/>
      <c r="H35" s="40" t="s">
        <v>16</v>
      </c>
      <c r="I35" s="40"/>
      <c r="J35" s="12">
        <f>J32/J34</f>
        <v>0</v>
      </c>
      <c r="K35" s="13">
        <f t="shared" ref="K35:Q35" si="5">K32/K34</f>
        <v>0</v>
      </c>
      <c r="L35" s="13">
        <f t="shared" si="5"/>
        <v>0</v>
      </c>
      <c r="M35" s="13">
        <f t="shared" si="5"/>
        <v>0</v>
      </c>
      <c r="N35" s="13">
        <f t="shared" si="5"/>
        <v>0</v>
      </c>
      <c r="O35" s="13">
        <f t="shared" si="5"/>
        <v>0</v>
      </c>
      <c r="P35" s="13">
        <f t="shared" si="5"/>
        <v>0</v>
      </c>
      <c r="Q35" s="13">
        <f t="shared" si="5"/>
        <v>0</v>
      </c>
    </row>
    <row r="36" spans="3:17" x14ac:dyDescent="0.25">
      <c r="C36" s="36"/>
      <c r="D36" s="36"/>
      <c r="E36" s="29"/>
      <c r="H36" s="40" t="s">
        <v>17</v>
      </c>
      <c r="I36" s="40"/>
      <c r="J36" s="12">
        <f>J33/J34</f>
        <v>1</v>
      </c>
      <c r="K36" s="12">
        <f t="shared" ref="K36:Q36" si="6">K33/K34</f>
        <v>1</v>
      </c>
      <c r="L36" s="13">
        <f t="shared" si="6"/>
        <v>1</v>
      </c>
      <c r="M36" s="13">
        <f t="shared" si="6"/>
        <v>1</v>
      </c>
      <c r="N36" s="13">
        <f t="shared" si="6"/>
        <v>1</v>
      </c>
      <c r="O36" s="13">
        <f t="shared" si="6"/>
        <v>1</v>
      </c>
      <c r="P36" s="13">
        <f t="shared" si="6"/>
        <v>1</v>
      </c>
      <c r="Q36" s="13">
        <f t="shared" si="6"/>
        <v>1</v>
      </c>
    </row>
    <row r="37" spans="3:17" x14ac:dyDescent="0.25">
      <c r="C37" s="36"/>
      <c r="D37" s="36"/>
      <c r="E37" s="32"/>
    </row>
    <row r="38" spans="3:17" x14ac:dyDescent="0.25">
      <c r="C38" s="29"/>
      <c r="D38" s="29"/>
      <c r="E38" s="32"/>
    </row>
    <row r="39" spans="3:17" x14ac:dyDescent="0.25">
      <c r="J39" s="37"/>
      <c r="K39" s="37"/>
      <c r="L39" s="37"/>
      <c r="M39" s="37"/>
      <c r="N39" s="37"/>
      <c r="O39" s="37"/>
      <c r="P39" s="37"/>
    </row>
    <row r="40" spans="3:17" x14ac:dyDescent="0.25">
      <c r="J40" s="38" t="s">
        <v>18</v>
      </c>
      <c r="K40" s="38"/>
      <c r="L40" s="38"/>
      <c r="M40" s="38"/>
      <c r="N40" s="38"/>
      <c r="O40" s="38"/>
      <c r="P40" s="38"/>
    </row>
  </sheetData>
  <mergeCells count="45">
    <mergeCell ref="J40:P40"/>
    <mergeCell ref="C35:D35"/>
    <mergeCell ref="H35:I35"/>
    <mergeCell ref="C36:D36"/>
    <mergeCell ref="H36:I36"/>
    <mergeCell ref="C37:D37"/>
    <mergeCell ref="J39:P39"/>
    <mergeCell ref="C32:D32"/>
    <mergeCell ref="H32:I32"/>
    <mergeCell ref="C33:D33"/>
    <mergeCell ref="H33:I33"/>
    <mergeCell ref="C34:E34"/>
    <mergeCell ref="H34:I34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3" zoomScale="80" zoomScaleNormal="80" workbookViewId="0">
      <selection activeCell="J30" sqref="J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0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5"/>
      <c r="R3" s="25"/>
    </row>
    <row r="4" spans="2:20" x14ac:dyDescent="0.25">
      <c r="C4" t="s">
        <v>0</v>
      </c>
      <c r="D4" s="53" t="s">
        <v>106</v>
      </c>
      <c r="E4" s="53"/>
      <c r="F4" s="53"/>
      <c r="G4" s="53"/>
      <c r="I4" t="s">
        <v>1</v>
      </c>
      <c r="J4" s="47" t="s">
        <v>105</v>
      </c>
      <c r="K4" s="47"/>
      <c r="M4" t="s">
        <v>2</v>
      </c>
      <c r="N4" s="48">
        <v>45357</v>
      </c>
      <c r="O4" s="48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7" t="s">
        <v>97</v>
      </c>
      <c r="E6" s="47"/>
      <c r="F6" s="47"/>
      <c r="G6" s="47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26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8" t="s">
        <v>23</v>
      </c>
    </row>
    <row r="9" spans="2:20" x14ac:dyDescent="0.25">
      <c r="B9" s="18">
        <v>1</v>
      </c>
      <c r="C9" s="18" t="s">
        <v>74</v>
      </c>
      <c r="D9" s="50" t="s">
        <v>53</v>
      </c>
      <c r="E9" s="51" t="s">
        <v>53</v>
      </c>
      <c r="F9" s="51" t="s">
        <v>53</v>
      </c>
      <c r="G9" s="51" t="s">
        <v>53</v>
      </c>
      <c r="H9" s="51" t="s">
        <v>53</v>
      </c>
      <c r="I9" s="52" t="s">
        <v>53</v>
      </c>
      <c r="J9" s="26">
        <v>94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9">
        <f>SUM(J9)/1</f>
        <v>94</v>
      </c>
    </row>
    <row r="10" spans="2:20" x14ac:dyDescent="0.25">
      <c r="B10" s="18">
        <f>B9+1</f>
        <v>2</v>
      </c>
      <c r="C10" s="18" t="s">
        <v>75</v>
      </c>
      <c r="D10" s="50" t="s">
        <v>54</v>
      </c>
      <c r="E10" s="51" t="s">
        <v>54</v>
      </c>
      <c r="F10" s="51" t="s">
        <v>54</v>
      </c>
      <c r="G10" s="51" t="s">
        <v>54</v>
      </c>
      <c r="H10" s="51" t="s">
        <v>54</v>
      </c>
      <c r="I10" s="52" t="s">
        <v>54</v>
      </c>
      <c r="J10" s="26">
        <v>94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9">
        <f t="shared" ref="Q10:Q30" si="0">SUM(J10)/1</f>
        <v>94</v>
      </c>
    </row>
    <row r="11" spans="2:20" x14ac:dyDescent="0.25">
      <c r="B11" s="18">
        <v>3</v>
      </c>
      <c r="C11" s="18" t="s">
        <v>76</v>
      </c>
      <c r="D11" s="50" t="s">
        <v>55</v>
      </c>
      <c r="E11" s="51" t="s">
        <v>55</v>
      </c>
      <c r="F11" s="51" t="s">
        <v>55</v>
      </c>
      <c r="G11" s="51" t="s">
        <v>55</v>
      </c>
      <c r="H11" s="51" t="s">
        <v>55</v>
      </c>
      <c r="I11" s="52" t="s">
        <v>55</v>
      </c>
      <c r="J11" s="26">
        <v>100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9">
        <f t="shared" si="0"/>
        <v>100</v>
      </c>
    </row>
    <row r="12" spans="2:20" x14ac:dyDescent="0.25">
      <c r="B12" s="18">
        <v>4</v>
      </c>
      <c r="C12" s="18" t="s">
        <v>77</v>
      </c>
      <c r="D12" s="50" t="s">
        <v>56</v>
      </c>
      <c r="E12" s="51" t="s">
        <v>56</v>
      </c>
      <c r="F12" s="51" t="s">
        <v>56</v>
      </c>
      <c r="G12" s="51" t="s">
        <v>56</v>
      </c>
      <c r="H12" s="51" t="s">
        <v>56</v>
      </c>
      <c r="I12" s="52" t="s">
        <v>56</v>
      </c>
      <c r="J12" s="26">
        <v>99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9">
        <f t="shared" si="0"/>
        <v>99</v>
      </c>
    </row>
    <row r="13" spans="2:20" x14ac:dyDescent="0.25">
      <c r="B13" s="18">
        <v>5</v>
      </c>
      <c r="C13" s="18" t="s">
        <v>78</v>
      </c>
      <c r="D13" s="50" t="s">
        <v>57</v>
      </c>
      <c r="E13" s="51" t="s">
        <v>57</v>
      </c>
      <c r="F13" s="51" t="s">
        <v>57</v>
      </c>
      <c r="G13" s="51" t="s">
        <v>57</v>
      </c>
      <c r="H13" s="51" t="s">
        <v>57</v>
      </c>
      <c r="I13" s="52" t="s">
        <v>57</v>
      </c>
      <c r="J13" s="26">
        <v>98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9">
        <f t="shared" si="0"/>
        <v>98</v>
      </c>
    </row>
    <row r="14" spans="2:20" x14ac:dyDescent="0.25">
      <c r="B14" s="18">
        <v>6</v>
      </c>
      <c r="C14" s="18" t="s">
        <v>79</v>
      </c>
      <c r="D14" s="50" t="s">
        <v>107</v>
      </c>
      <c r="E14" s="51" t="s">
        <v>58</v>
      </c>
      <c r="F14" s="51" t="s">
        <v>58</v>
      </c>
      <c r="G14" s="51" t="s">
        <v>58</v>
      </c>
      <c r="H14" s="51" t="s">
        <v>58</v>
      </c>
      <c r="I14" s="52" t="s">
        <v>58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9">
        <f t="shared" ref="Q14" si="1">SUM(J14)/1</f>
        <v>0</v>
      </c>
    </row>
    <row r="15" spans="2:20" x14ac:dyDescent="0.25">
      <c r="B15" s="18">
        <v>7</v>
      </c>
      <c r="C15" s="18" t="s">
        <v>80</v>
      </c>
      <c r="D15" s="50" t="s">
        <v>58</v>
      </c>
      <c r="E15" s="51" t="s">
        <v>58</v>
      </c>
      <c r="F15" s="51" t="s">
        <v>58</v>
      </c>
      <c r="G15" s="51" t="s">
        <v>58</v>
      </c>
      <c r="H15" s="51" t="s">
        <v>58</v>
      </c>
      <c r="I15" s="52" t="s">
        <v>58</v>
      </c>
      <c r="J15" s="26">
        <v>98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9">
        <f t="shared" si="0"/>
        <v>98</v>
      </c>
    </row>
    <row r="16" spans="2:20" x14ac:dyDescent="0.25">
      <c r="B16" s="18">
        <f t="shared" ref="B16:B30" si="2">B15+1</f>
        <v>8</v>
      </c>
      <c r="C16" s="18" t="s">
        <v>81</v>
      </c>
      <c r="D16" s="50" t="s">
        <v>59</v>
      </c>
      <c r="E16" s="51" t="s">
        <v>59</v>
      </c>
      <c r="F16" s="51" t="s">
        <v>59</v>
      </c>
      <c r="G16" s="51" t="s">
        <v>59</v>
      </c>
      <c r="H16" s="51" t="s">
        <v>59</v>
      </c>
      <c r="I16" s="52" t="s">
        <v>59</v>
      </c>
      <c r="J16" s="26">
        <v>95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9">
        <f t="shared" si="0"/>
        <v>95</v>
      </c>
    </row>
    <row r="17" spans="2:20" x14ac:dyDescent="0.25">
      <c r="B17" s="18">
        <f t="shared" si="2"/>
        <v>9</v>
      </c>
      <c r="C17" s="18" t="s">
        <v>82</v>
      </c>
      <c r="D17" s="50" t="s">
        <v>60</v>
      </c>
      <c r="E17" s="51" t="s">
        <v>60</v>
      </c>
      <c r="F17" s="51" t="s">
        <v>60</v>
      </c>
      <c r="G17" s="51" t="s">
        <v>60</v>
      </c>
      <c r="H17" s="51" t="s">
        <v>60</v>
      </c>
      <c r="I17" s="52" t="s">
        <v>60</v>
      </c>
      <c r="J17" s="26">
        <v>100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9">
        <f t="shared" si="0"/>
        <v>100</v>
      </c>
    </row>
    <row r="18" spans="2:20" x14ac:dyDescent="0.25">
      <c r="B18" s="18">
        <f t="shared" si="2"/>
        <v>10</v>
      </c>
      <c r="C18" s="18" t="s">
        <v>83</v>
      </c>
      <c r="D18" s="50" t="s">
        <v>61</v>
      </c>
      <c r="E18" s="51" t="s">
        <v>61</v>
      </c>
      <c r="F18" s="51" t="s">
        <v>61</v>
      </c>
      <c r="G18" s="51" t="s">
        <v>61</v>
      </c>
      <c r="H18" s="51" t="s">
        <v>61</v>
      </c>
      <c r="I18" s="52" t="s">
        <v>61</v>
      </c>
      <c r="J18" s="26">
        <v>70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9">
        <f t="shared" si="0"/>
        <v>70</v>
      </c>
    </row>
    <row r="19" spans="2:20" x14ac:dyDescent="0.25">
      <c r="B19" s="18">
        <f t="shared" si="2"/>
        <v>11</v>
      </c>
      <c r="C19" s="18" t="s">
        <v>84</v>
      </c>
      <c r="D19" s="50" t="s">
        <v>62</v>
      </c>
      <c r="E19" s="51" t="s">
        <v>62</v>
      </c>
      <c r="F19" s="51" t="s">
        <v>62</v>
      </c>
      <c r="G19" s="51" t="s">
        <v>62</v>
      </c>
      <c r="H19" s="51" t="s">
        <v>62</v>
      </c>
      <c r="I19" s="52" t="s">
        <v>62</v>
      </c>
      <c r="J19" s="26">
        <v>99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9">
        <f t="shared" si="0"/>
        <v>99</v>
      </c>
    </row>
    <row r="20" spans="2:20" x14ac:dyDescent="0.25">
      <c r="B20" s="18">
        <f t="shared" si="2"/>
        <v>12</v>
      </c>
      <c r="C20" s="18" t="s">
        <v>85</v>
      </c>
      <c r="D20" s="50" t="s">
        <v>63</v>
      </c>
      <c r="E20" s="51" t="s">
        <v>63</v>
      </c>
      <c r="F20" s="51" t="s">
        <v>63</v>
      </c>
      <c r="G20" s="51" t="s">
        <v>63</v>
      </c>
      <c r="H20" s="51" t="s">
        <v>63</v>
      </c>
      <c r="I20" s="52" t="s">
        <v>63</v>
      </c>
      <c r="J20" s="26">
        <v>100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9">
        <f t="shared" si="0"/>
        <v>100</v>
      </c>
    </row>
    <row r="21" spans="2:20" x14ac:dyDescent="0.25">
      <c r="B21" s="18">
        <f t="shared" si="2"/>
        <v>13</v>
      </c>
      <c r="C21" s="18" t="s">
        <v>86</v>
      </c>
      <c r="D21" s="50" t="s">
        <v>64</v>
      </c>
      <c r="E21" s="51" t="s">
        <v>64</v>
      </c>
      <c r="F21" s="51" t="s">
        <v>64</v>
      </c>
      <c r="G21" s="51" t="s">
        <v>64</v>
      </c>
      <c r="H21" s="51" t="s">
        <v>64</v>
      </c>
      <c r="I21" s="52" t="s">
        <v>64</v>
      </c>
      <c r="J21" s="26">
        <v>100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9">
        <f t="shared" si="0"/>
        <v>100</v>
      </c>
      <c r="T21">
        <f>AVERAGE(J9:J30)</f>
        <v>90.272727272727266</v>
      </c>
    </row>
    <row r="22" spans="2:20" x14ac:dyDescent="0.25">
      <c r="B22" s="18">
        <f t="shared" si="2"/>
        <v>14</v>
      </c>
      <c r="C22" s="18" t="s">
        <v>87</v>
      </c>
      <c r="D22" s="50" t="s">
        <v>65</v>
      </c>
      <c r="E22" s="51" t="s">
        <v>65</v>
      </c>
      <c r="F22" s="51" t="s">
        <v>65</v>
      </c>
      <c r="G22" s="51" t="s">
        <v>65</v>
      </c>
      <c r="H22" s="51" t="s">
        <v>65</v>
      </c>
      <c r="I22" s="52" t="s">
        <v>65</v>
      </c>
      <c r="J22" s="26">
        <v>91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9">
        <f t="shared" si="0"/>
        <v>91</v>
      </c>
    </row>
    <row r="23" spans="2:20" x14ac:dyDescent="0.25">
      <c r="B23" s="18">
        <f t="shared" si="2"/>
        <v>15</v>
      </c>
      <c r="C23" s="18" t="s">
        <v>88</v>
      </c>
      <c r="D23" s="50" t="s">
        <v>66</v>
      </c>
      <c r="E23" s="51" t="s">
        <v>66</v>
      </c>
      <c r="F23" s="51" t="s">
        <v>66</v>
      </c>
      <c r="G23" s="51" t="s">
        <v>66</v>
      </c>
      <c r="H23" s="51" t="s">
        <v>66</v>
      </c>
      <c r="I23" s="52" t="s">
        <v>66</v>
      </c>
      <c r="J23" s="26">
        <v>92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9">
        <f t="shared" si="0"/>
        <v>92</v>
      </c>
    </row>
    <row r="24" spans="2:20" x14ac:dyDescent="0.25">
      <c r="B24" s="18">
        <f t="shared" si="2"/>
        <v>16</v>
      </c>
      <c r="C24" s="18" t="s">
        <v>89</v>
      </c>
      <c r="D24" s="50" t="s">
        <v>67</v>
      </c>
      <c r="E24" s="51" t="s">
        <v>67</v>
      </c>
      <c r="F24" s="51" t="s">
        <v>67</v>
      </c>
      <c r="G24" s="51" t="s">
        <v>67</v>
      </c>
      <c r="H24" s="51" t="s">
        <v>67</v>
      </c>
      <c r="I24" s="52" t="s">
        <v>67</v>
      </c>
      <c r="J24" s="26">
        <v>96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9">
        <f t="shared" si="0"/>
        <v>96</v>
      </c>
    </row>
    <row r="25" spans="2:20" x14ac:dyDescent="0.25">
      <c r="B25" s="18">
        <v>17</v>
      </c>
      <c r="C25" s="18" t="s">
        <v>90</v>
      </c>
      <c r="D25" s="50" t="s">
        <v>68</v>
      </c>
      <c r="E25" s="51" t="s">
        <v>68</v>
      </c>
      <c r="F25" s="51" t="s">
        <v>68</v>
      </c>
      <c r="G25" s="51" t="s">
        <v>68</v>
      </c>
      <c r="H25" s="51" t="s">
        <v>68</v>
      </c>
      <c r="I25" s="52" t="s">
        <v>68</v>
      </c>
      <c r="J25" s="26">
        <v>97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9">
        <f t="shared" si="0"/>
        <v>97</v>
      </c>
    </row>
    <row r="26" spans="2:20" x14ac:dyDescent="0.25">
      <c r="B26" s="18">
        <f t="shared" si="2"/>
        <v>18</v>
      </c>
      <c r="C26" s="18" t="s">
        <v>91</v>
      </c>
      <c r="D26" s="50" t="s">
        <v>69</v>
      </c>
      <c r="E26" s="51" t="s">
        <v>69</v>
      </c>
      <c r="F26" s="51" t="s">
        <v>69</v>
      </c>
      <c r="G26" s="51" t="s">
        <v>69</v>
      </c>
      <c r="H26" s="51" t="s">
        <v>69</v>
      </c>
      <c r="I26" s="52" t="s">
        <v>69</v>
      </c>
      <c r="J26" s="26">
        <v>95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9">
        <f t="shared" si="0"/>
        <v>95</v>
      </c>
    </row>
    <row r="27" spans="2:20" x14ac:dyDescent="0.25">
      <c r="B27" s="18">
        <v>19</v>
      </c>
      <c r="C27" s="18" t="s">
        <v>92</v>
      </c>
      <c r="D27" s="50" t="s">
        <v>70</v>
      </c>
      <c r="E27" s="51" t="s">
        <v>70</v>
      </c>
      <c r="F27" s="51" t="s">
        <v>70</v>
      </c>
      <c r="G27" s="51" t="s">
        <v>70</v>
      </c>
      <c r="H27" s="51" t="s">
        <v>70</v>
      </c>
      <c r="I27" s="52" t="s">
        <v>70</v>
      </c>
      <c r="J27" s="26">
        <v>70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9">
        <f t="shared" si="0"/>
        <v>70</v>
      </c>
    </row>
    <row r="28" spans="2:20" x14ac:dyDescent="0.25">
      <c r="B28" s="18">
        <f t="shared" si="2"/>
        <v>20</v>
      </c>
      <c r="C28" s="18" t="s">
        <v>93</v>
      </c>
      <c r="D28" s="50" t="s">
        <v>71</v>
      </c>
      <c r="E28" s="51" t="s">
        <v>71</v>
      </c>
      <c r="F28" s="51" t="s">
        <v>71</v>
      </c>
      <c r="G28" s="51" t="s">
        <v>71</v>
      </c>
      <c r="H28" s="51" t="s">
        <v>71</v>
      </c>
      <c r="I28" s="52" t="s">
        <v>71</v>
      </c>
      <c r="J28" s="26">
        <v>99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9">
        <f t="shared" si="0"/>
        <v>99</v>
      </c>
    </row>
    <row r="29" spans="2:20" x14ac:dyDescent="0.25">
      <c r="B29" s="18">
        <f t="shared" si="2"/>
        <v>21</v>
      </c>
      <c r="C29" s="18" t="s">
        <v>94</v>
      </c>
      <c r="D29" s="50" t="s">
        <v>72</v>
      </c>
      <c r="E29" s="51" t="s">
        <v>72</v>
      </c>
      <c r="F29" s="51" t="s">
        <v>72</v>
      </c>
      <c r="G29" s="51" t="s">
        <v>72</v>
      </c>
      <c r="H29" s="51" t="s">
        <v>72</v>
      </c>
      <c r="I29" s="52" t="s">
        <v>72</v>
      </c>
      <c r="J29" s="26">
        <v>99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9">
        <f t="shared" si="0"/>
        <v>99</v>
      </c>
    </row>
    <row r="30" spans="2:20" x14ac:dyDescent="0.25">
      <c r="B30" s="18">
        <f t="shared" si="2"/>
        <v>22</v>
      </c>
      <c r="C30" s="18" t="s">
        <v>95</v>
      </c>
      <c r="D30" s="50" t="s">
        <v>73</v>
      </c>
      <c r="E30" s="51" t="s">
        <v>73</v>
      </c>
      <c r="F30" s="51" t="s">
        <v>73</v>
      </c>
      <c r="G30" s="51" t="s">
        <v>73</v>
      </c>
      <c r="H30" s="51" t="s">
        <v>73</v>
      </c>
      <c r="I30" s="52" t="s">
        <v>73</v>
      </c>
      <c r="J30" s="26">
        <v>100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9">
        <f t="shared" si="0"/>
        <v>100</v>
      </c>
    </row>
    <row r="31" spans="2:20" x14ac:dyDescent="0.25">
      <c r="C31" s="36"/>
      <c r="D31" s="36"/>
      <c r="E31" s="25"/>
      <c r="H31" s="42" t="s">
        <v>19</v>
      </c>
      <c r="I31" s="42"/>
      <c r="J31" s="27">
        <f t="shared" ref="J31:Q31" si="3">COUNTIF(J9:J30,"&gt;=70")</f>
        <v>21</v>
      </c>
      <c r="K31" s="27">
        <f t="shared" si="3"/>
        <v>0</v>
      </c>
      <c r="L31" s="27">
        <f t="shared" si="3"/>
        <v>0</v>
      </c>
      <c r="M31" s="27">
        <f t="shared" si="3"/>
        <v>0</v>
      </c>
      <c r="N31" s="27">
        <f t="shared" si="3"/>
        <v>0</v>
      </c>
      <c r="O31" s="27">
        <f t="shared" si="3"/>
        <v>0</v>
      </c>
      <c r="P31" s="27">
        <f t="shared" si="3"/>
        <v>0</v>
      </c>
      <c r="Q31" s="14">
        <f t="shared" si="3"/>
        <v>21</v>
      </c>
    </row>
    <row r="32" spans="2:20" x14ac:dyDescent="0.25">
      <c r="C32" s="36"/>
      <c r="D32" s="36"/>
      <c r="E32" s="24"/>
      <c r="H32" s="39" t="s">
        <v>20</v>
      </c>
      <c r="I32" s="39"/>
      <c r="J32" s="28">
        <f t="shared" ref="J32:Q32" si="4">COUNTIF(J9:J30,"&lt;70")</f>
        <v>1</v>
      </c>
      <c r="K32" s="28">
        <f t="shared" si="4"/>
        <v>22</v>
      </c>
      <c r="L32" s="28">
        <f t="shared" si="4"/>
        <v>22</v>
      </c>
      <c r="M32" s="28">
        <f t="shared" si="4"/>
        <v>22</v>
      </c>
      <c r="N32" s="28">
        <f t="shared" si="4"/>
        <v>22</v>
      </c>
      <c r="O32" s="28">
        <f t="shared" si="4"/>
        <v>22</v>
      </c>
      <c r="P32" s="28">
        <f t="shared" si="4"/>
        <v>22</v>
      </c>
      <c r="Q32" s="28">
        <f t="shared" si="4"/>
        <v>1</v>
      </c>
    </row>
    <row r="33" spans="3:17" x14ac:dyDescent="0.25">
      <c r="C33" s="36"/>
      <c r="D33" s="36"/>
      <c r="E33" s="36"/>
      <c r="H33" s="39" t="s">
        <v>21</v>
      </c>
      <c r="I33" s="39"/>
      <c r="J33" s="28">
        <f t="shared" ref="J33:Q33" si="5">COUNT(J9:J30)</f>
        <v>22</v>
      </c>
      <c r="K33" s="28">
        <f t="shared" si="5"/>
        <v>22</v>
      </c>
      <c r="L33" s="28">
        <f t="shared" si="5"/>
        <v>22</v>
      </c>
      <c r="M33" s="28">
        <f t="shared" si="5"/>
        <v>22</v>
      </c>
      <c r="N33" s="28">
        <f t="shared" si="5"/>
        <v>22</v>
      </c>
      <c r="O33" s="28">
        <f t="shared" si="5"/>
        <v>22</v>
      </c>
      <c r="P33" s="28">
        <f t="shared" si="5"/>
        <v>22</v>
      </c>
      <c r="Q33" s="28">
        <f t="shared" si="5"/>
        <v>22</v>
      </c>
    </row>
    <row r="34" spans="3:17" x14ac:dyDescent="0.25">
      <c r="C34" s="36"/>
      <c r="D34" s="36"/>
      <c r="E34" s="25"/>
      <c r="H34" s="40" t="s">
        <v>16</v>
      </c>
      <c r="I34" s="40"/>
      <c r="J34" s="12">
        <f>J31/J33</f>
        <v>0.95454545454545459</v>
      </c>
      <c r="K34" s="13">
        <f t="shared" ref="K34:Q34" si="6">K31/K33</f>
        <v>0</v>
      </c>
      <c r="L34" s="13">
        <f t="shared" si="6"/>
        <v>0</v>
      </c>
      <c r="M34" s="13">
        <f t="shared" si="6"/>
        <v>0</v>
      </c>
      <c r="N34" s="13">
        <f t="shared" si="6"/>
        <v>0</v>
      </c>
      <c r="O34" s="13">
        <f t="shared" si="6"/>
        <v>0</v>
      </c>
      <c r="P34" s="13">
        <f t="shared" si="6"/>
        <v>0</v>
      </c>
      <c r="Q34" s="13">
        <f t="shared" si="6"/>
        <v>0.95454545454545459</v>
      </c>
    </row>
    <row r="35" spans="3:17" x14ac:dyDescent="0.25">
      <c r="C35" s="36"/>
      <c r="D35" s="36"/>
      <c r="E35" s="25"/>
      <c r="H35" s="40" t="s">
        <v>17</v>
      </c>
      <c r="I35" s="40"/>
      <c r="J35" s="12">
        <f>J32/J33</f>
        <v>4.5454545454545456E-2</v>
      </c>
      <c r="K35" s="12">
        <f t="shared" ref="K35:Q35" si="7">K32/K33</f>
        <v>1</v>
      </c>
      <c r="L35" s="13">
        <f t="shared" si="7"/>
        <v>1</v>
      </c>
      <c r="M35" s="13">
        <f t="shared" si="7"/>
        <v>1</v>
      </c>
      <c r="N35" s="13">
        <f t="shared" si="7"/>
        <v>1</v>
      </c>
      <c r="O35" s="13">
        <f t="shared" si="7"/>
        <v>1</v>
      </c>
      <c r="P35" s="13">
        <f t="shared" si="7"/>
        <v>1</v>
      </c>
      <c r="Q35" s="13">
        <f t="shared" si="7"/>
        <v>4.5454545454545456E-2</v>
      </c>
    </row>
    <row r="36" spans="3:17" x14ac:dyDescent="0.25">
      <c r="C36" s="36"/>
      <c r="D36" s="36"/>
      <c r="E36" s="24"/>
    </row>
    <row r="37" spans="3:17" x14ac:dyDescent="0.25">
      <c r="C37" s="25"/>
      <c r="D37" s="25"/>
      <c r="E37" s="24"/>
    </row>
    <row r="38" spans="3:17" x14ac:dyDescent="0.25">
      <c r="J38" s="37"/>
      <c r="K38" s="37"/>
      <c r="L38" s="37"/>
      <c r="M38" s="37"/>
      <c r="N38" s="37"/>
      <c r="O38" s="37"/>
      <c r="P38" s="37"/>
    </row>
    <row r="39" spans="3:17" x14ac:dyDescent="0.25">
      <c r="J39" s="38" t="s">
        <v>18</v>
      </c>
      <c r="K39" s="38"/>
      <c r="L39" s="38"/>
      <c r="M39" s="38"/>
      <c r="N39" s="38"/>
      <c r="O39" s="38"/>
      <c r="P39" s="38"/>
    </row>
  </sheetData>
  <mergeCells count="44">
    <mergeCell ref="H33:I33"/>
    <mergeCell ref="C31:D31"/>
    <mergeCell ref="H31:I31"/>
    <mergeCell ref="C33:E33"/>
    <mergeCell ref="J39:P39"/>
    <mergeCell ref="H34:I34"/>
    <mergeCell ref="C35:D35"/>
    <mergeCell ref="H35:I35"/>
    <mergeCell ref="C36:D36"/>
    <mergeCell ref="C34:D34"/>
    <mergeCell ref="J38:P38"/>
    <mergeCell ref="D28:I28"/>
    <mergeCell ref="D29:I29"/>
    <mergeCell ref="D30:I30"/>
    <mergeCell ref="C32:D32"/>
    <mergeCell ref="H32:I32"/>
    <mergeCell ref="D24:I24"/>
    <mergeCell ref="D14:I14"/>
    <mergeCell ref="D25:I25"/>
    <mergeCell ref="D26:I26"/>
    <mergeCell ref="D27:I27"/>
    <mergeCell ref="D19:I19"/>
    <mergeCell ref="D20:I20"/>
    <mergeCell ref="D21:I21"/>
    <mergeCell ref="D22:I22"/>
    <mergeCell ref="D23:I23"/>
    <mergeCell ref="D13:I13"/>
    <mergeCell ref="D15:I15"/>
    <mergeCell ref="D16:I16"/>
    <mergeCell ref="D17:I17"/>
    <mergeCell ref="D18:I18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0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9"/>
      <c r="R3" s="19"/>
    </row>
    <row r="4" spans="2:20" x14ac:dyDescent="0.25">
      <c r="C4" t="s">
        <v>0</v>
      </c>
      <c r="D4" s="53" t="s">
        <v>104</v>
      </c>
      <c r="E4" s="53"/>
      <c r="F4" s="53"/>
      <c r="G4" s="53"/>
      <c r="I4" t="s">
        <v>1</v>
      </c>
      <c r="J4" s="47" t="s">
        <v>105</v>
      </c>
      <c r="K4" s="47"/>
      <c r="M4" t="s">
        <v>2</v>
      </c>
      <c r="N4" s="48">
        <v>45357</v>
      </c>
      <c r="O4" s="48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7" t="s">
        <v>97</v>
      </c>
      <c r="E6" s="47"/>
      <c r="F6" s="47"/>
      <c r="G6" s="47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8" t="s">
        <v>23</v>
      </c>
    </row>
    <row r="9" spans="2:20" x14ac:dyDescent="0.25">
      <c r="B9" s="18">
        <v>1</v>
      </c>
      <c r="C9" s="18" t="s">
        <v>74</v>
      </c>
      <c r="D9" s="50" t="s">
        <v>53</v>
      </c>
      <c r="E9" s="51" t="s">
        <v>53</v>
      </c>
      <c r="F9" s="51" t="s">
        <v>53</v>
      </c>
      <c r="G9" s="51" t="s">
        <v>53</v>
      </c>
      <c r="H9" s="51" t="s">
        <v>53</v>
      </c>
      <c r="I9" s="52" t="s">
        <v>53</v>
      </c>
      <c r="J9" s="26">
        <v>95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9">
        <f>SUM(J9)/1</f>
        <v>95</v>
      </c>
    </row>
    <row r="10" spans="2:20" x14ac:dyDescent="0.25">
      <c r="B10" s="18">
        <f>B9+1</f>
        <v>2</v>
      </c>
      <c r="C10" s="18" t="s">
        <v>75</v>
      </c>
      <c r="D10" s="50" t="s">
        <v>54</v>
      </c>
      <c r="E10" s="51" t="s">
        <v>54</v>
      </c>
      <c r="F10" s="51" t="s">
        <v>54</v>
      </c>
      <c r="G10" s="51" t="s">
        <v>54</v>
      </c>
      <c r="H10" s="51" t="s">
        <v>54</v>
      </c>
      <c r="I10" s="52" t="s">
        <v>54</v>
      </c>
      <c r="J10" s="26">
        <v>100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9">
        <f t="shared" ref="Q10:Q13" si="0">SUM(J10)/1</f>
        <v>100</v>
      </c>
    </row>
    <row r="11" spans="2:20" x14ac:dyDescent="0.25">
      <c r="B11" s="18">
        <v>3</v>
      </c>
      <c r="C11" s="18" t="s">
        <v>76</v>
      </c>
      <c r="D11" s="50" t="s">
        <v>55</v>
      </c>
      <c r="E11" s="51" t="s">
        <v>55</v>
      </c>
      <c r="F11" s="51" t="s">
        <v>55</v>
      </c>
      <c r="G11" s="51" t="s">
        <v>55</v>
      </c>
      <c r="H11" s="51" t="s">
        <v>55</v>
      </c>
      <c r="I11" s="52" t="s">
        <v>55</v>
      </c>
      <c r="J11" s="26">
        <v>100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9">
        <f t="shared" si="0"/>
        <v>100</v>
      </c>
    </row>
    <row r="12" spans="2:20" x14ac:dyDescent="0.25">
      <c r="B12" s="18">
        <v>4</v>
      </c>
      <c r="C12" s="18" t="s">
        <v>52</v>
      </c>
      <c r="D12" s="54" t="s">
        <v>51</v>
      </c>
      <c r="E12" s="55" t="s">
        <v>51</v>
      </c>
      <c r="F12" s="55" t="s">
        <v>51</v>
      </c>
      <c r="G12" s="55" t="s">
        <v>51</v>
      </c>
      <c r="H12" s="55" t="s">
        <v>51</v>
      </c>
      <c r="I12" s="56" t="s">
        <v>51</v>
      </c>
      <c r="J12" s="26">
        <v>100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9">
        <f t="shared" si="0"/>
        <v>100</v>
      </c>
    </row>
    <row r="13" spans="2:20" x14ac:dyDescent="0.25">
      <c r="B13" s="18">
        <v>5</v>
      </c>
      <c r="C13" s="18" t="s">
        <v>77</v>
      </c>
      <c r="D13" s="50" t="s">
        <v>56</v>
      </c>
      <c r="E13" s="51" t="s">
        <v>56</v>
      </c>
      <c r="F13" s="51" t="s">
        <v>56</v>
      </c>
      <c r="G13" s="51" t="s">
        <v>56</v>
      </c>
      <c r="H13" s="51" t="s">
        <v>56</v>
      </c>
      <c r="I13" s="52" t="s">
        <v>56</v>
      </c>
      <c r="J13" s="26">
        <v>100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9">
        <f t="shared" si="0"/>
        <v>100</v>
      </c>
    </row>
    <row r="14" spans="2:20" x14ac:dyDescent="0.25">
      <c r="B14" s="18">
        <v>6</v>
      </c>
      <c r="C14" s="18" t="s">
        <v>78</v>
      </c>
      <c r="D14" s="50" t="s">
        <v>57</v>
      </c>
      <c r="E14" s="51" t="s">
        <v>57</v>
      </c>
      <c r="F14" s="51" t="s">
        <v>57</v>
      </c>
      <c r="G14" s="51" t="s">
        <v>57</v>
      </c>
      <c r="H14" s="51" t="s">
        <v>57</v>
      </c>
      <c r="I14" s="52" t="s">
        <v>57</v>
      </c>
      <c r="J14" s="26">
        <v>100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9">
        <f t="shared" ref="Q14:Q31" si="1">SUM(J14)/1</f>
        <v>100</v>
      </c>
    </row>
    <row r="15" spans="2:20" x14ac:dyDescent="0.25">
      <c r="B15" s="18">
        <v>7</v>
      </c>
      <c r="C15" s="18" t="s">
        <v>80</v>
      </c>
      <c r="D15" s="50" t="s">
        <v>58</v>
      </c>
      <c r="E15" s="51" t="s">
        <v>58</v>
      </c>
      <c r="F15" s="51" t="s">
        <v>58</v>
      </c>
      <c r="G15" s="51" t="s">
        <v>58</v>
      </c>
      <c r="H15" s="51" t="s">
        <v>58</v>
      </c>
      <c r="I15" s="52" t="s">
        <v>58</v>
      </c>
      <c r="J15" s="26">
        <v>100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9">
        <f t="shared" si="1"/>
        <v>100</v>
      </c>
    </row>
    <row r="16" spans="2:20" x14ac:dyDescent="0.25">
      <c r="B16" s="18">
        <f t="shared" ref="B16:B31" si="2">B15+1</f>
        <v>8</v>
      </c>
      <c r="C16" s="18" t="s">
        <v>81</v>
      </c>
      <c r="D16" s="50" t="s">
        <v>59</v>
      </c>
      <c r="E16" s="51" t="s">
        <v>59</v>
      </c>
      <c r="F16" s="51" t="s">
        <v>59</v>
      </c>
      <c r="G16" s="51" t="s">
        <v>59</v>
      </c>
      <c r="H16" s="51" t="s">
        <v>59</v>
      </c>
      <c r="I16" s="52" t="s">
        <v>59</v>
      </c>
      <c r="J16" s="26">
        <v>100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9">
        <f t="shared" si="1"/>
        <v>100</v>
      </c>
    </row>
    <row r="17" spans="2:20" x14ac:dyDescent="0.25">
      <c r="B17" s="18">
        <f t="shared" si="2"/>
        <v>9</v>
      </c>
      <c r="C17" s="18" t="s">
        <v>82</v>
      </c>
      <c r="D17" s="50" t="s">
        <v>60</v>
      </c>
      <c r="E17" s="51" t="s">
        <v>60</v>
      </c>
      <c r="F17" s="51" t="s">
        <v>60</v>
      </c>
      <c r="G17" s="51" t="s">
        <v>60</v>
      </c>
      <c r="H17" s="51" t="s">
        <v>60</v>
      </c>
      <c r="I17" s="52" t="s">
        <v>60</v>
      </c>
      <c r="J17" s="26">
        <v>95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9">
        <f t="shared" si="1"/>
        <v>95</v>
      </c>
    </row>
    <row r="18" spans="2:20" x14ac:dyDescent="0.25">
      <c r="B18" s="18">
        <f t="shared" si="2"/>
        <v>10</v>
      </c>
      <c r="C18" s="18" t="s">
        <v>83</v>
      </c>
      <c r="D18" s="50" t="s">
        <v>61</v>
      </c>
      <c r="E18" s="51" t="s">
        <v>61</v>
      </c>
      <c r="F18" s="51" t="s">
        <v>61</v>
      </c>
      <c r="G18" s="51" t="s">
        <v>61</v>
      </c>
      <c r="H18" s="51" t="s">
        <v>61</v>
      </c>
      <c r="I18" s="52" t="s">
        <v>61</v>
      </c>
      <c r="J18" s="26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9">
        <f t="shared" si="1"/>
        <v>0</v>
      </c>
    </row>
    <row r="19" spans="2:20" x14ac:dyDescent="0.25">
      <c r="B19" s="18">
        <f t="shared" si="2"/>
        <v>11</v>
      </c>
      <c r="C19" s="18" t="s">
        <v>84</v>
      </c>
      <c r="D19" s="50" t="s">
        <v>62</v>
      </c>
      <c r="E19" s="51" t="s">
        <v>62</v>
      </c>
      <c r="F19" s="51" t="s">
        <v>62</v>
      </c>
      <c r="G19" s="51" t="s">
        <v>62</v>
      </c>
      <c r="H19" s="51" t="s">
        <v>62</v>
      </c>
      <c r="I19" s="52" t="s">
        <v>62</v>
      </c>
      <c r="J19" s="26">
        <v>100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9">
        <f t="shared" si="1"/>
        <v>100</v>
      </c>
    </row>
    <row r="20" spans="2:20" x14ac:dyDescent="0.25">
      <c r="B20" s="18">
        <f t="shared" si="2"/>
        <v>12</v>
      </c>
      <c r="C20" s="18" t="s">
        <v>85</v>
      </c>
      <c r="D20" s="50" t="s">
        <v>63</v>
      </c>
      <c r="E20" s="51" t="s">
        <v>63</v>
      </c>
      <c r="F20" s="51" t="s">
        <v>63</v>
      </c>
      <c r="G20" s="51" t="s">
        <v>63</v>
      </c>
      <c r="H20" s="51" t="s">
        <v>63</v>
      </c>
      <c r="I20" s="52" t="s">
        <v>63</v>
      </c>
      <c r="J20" s="26">
        <v>100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9">
        <f t="shared" si="1"/>
        <v>100</v>
      </c>
      <c r="T20">
        <f>AVERAGE(J9:J31)</f>
        <v>84.782608695652172</v>
      </c>
    </row>
    <row r="21" spans="2:20" x14ac:dyDescent="0.25">
      <c r="B21" s="18">
        <f t="shared" si="2"/>
        <v>13</v>
      </c>
      <c r="C21" s="18" t="s">
        <v>86</v>
      </c>
      <c r="D21" s="50" t="s">
        <v>64</v>
      </c>
      <c r="E21" s="51" t="s">
        <v>64</v>
      </c>
      <c r="F21" s="51" t="s">
        <v>64</v>
      </c>
      <c r="G21" s="51" t="s">
        <v>64</v>
      </c>
      <c r="H21" s="51" t="s">
        <v>64</v>
      </c>
      <c r="I21" s="52" t="s">
        <v>64</v>
      </c>
      <c r="J21" s="26">
        <v>100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9">
        <f t="shared" si="1"/>
        <v>100</v>
      </c>
    </row>
    <row r="22" spans="2:20" x14ac:dyDescent="0.25">
      <c r="B22" s="18">
        <f t="shared" si="2"/>
        <v>14</v>
      </c>
      <c r="C22" s="18" t="s">
        <v>87</v>
      </c>
      <c r="D22" s="50" t="s">
        <v>65</v>
      </c>
      <c r="E22" s="51" t="s">
        <v>65</v>
      </c>
      <c r="F22" s="51" t="s">
        <v>65</v>
      </c>
      <c r="G22" s="51" t="s">
        <v>65</v>
      </c>
      <c r="H22" s="51" t="s">
        <v>65</v>
      </c>
      <c r="I22" s="52" t="s">
        <v>65</v>
      </c>
      <c r="J22" s="26">
        <v>95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9">
        <f t="shared" si="1"/>
        <v>95</v>
      </c>
    </row>
    <row r="23" spans="2:20" x14ac:dyDescent="0.25">
      <c r="B23" s="18">
        <f t="shared" si="2"/>
        <v>15</v>
      </c>
      <c r="C23" s="18" t="s">
        <v>88</v>
      </c>
      <c r="D23" s="50" t="s">
        <v>66</v>
      </c>
      <c r="E23" s="51" t="s">
        <v>66</v>
      </c>
      <c r="F23" s="51" t="s">
        <v>66</v>
      </c>
      <c r="G23" s="51" t="s">
        <v>66</v>
      </c>
      <c r="H23" s="51" t="s">
        <v>66</v>
      </c>
      <c r="I23" s="52" t="s">
        <v>66</v>
      </c>
      <c r="J23" s="26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9">
        <f t="shared" si="1"/>
        <v>0</v>
      </c>
    </row>
    <row r="24" spans="2:20" x14ac:dyDescent="0.25">
      <c r="B24" s="18">
        <f t="shared" si="2"/>
        <v>16</v>
      </c>
      <c r="C24" s="18" t="s">
        <v>89</v>
      </c>
      <c r="D24" s="50" t="s">
        <v>67</v>
      </c>
      <c r="E24" s="51" t="s">
        <v>67</v>
      </c>
      <c r="F24" s="51" t="s">
        <v>67</v>
      </c>
      <c r="G24" s="51" t="s">
        <v>67</v>
      </c>
      <c r="H24" s="51" t="s">
        <v>67</v>
      </c>
      <c r="I24" s="52" t="s">
        <v>67</v>
      </c>
      <c r="J24" s="26">
        <v>100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9">
        <f t="shared" si="1"/>
        <v>100</v>
      </c>
    </row>
    <row r="25" spans="2:20" x14ac:dyDescent="0.25">
      <c r="B25" s="18">
        <f>B24+1</f>
        <v>17</v>
      </c>
      <c r="C25" s="18" t="s">
        <v>103</v>
      </c>
      <c r="D25" s="50" t="s">
        <v>102</v>
      </c>
      <c r="E25" s="51"/>
      <c r="F25" s="51"/>
      <c r="G25" s="51"/>
      <c r="H25" s="51"/>
      <c r="I25" s="52"/>
      <c r="J25" s="26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9">
        <f t="shared" si="1"/>
        <v>0</v>
      </c>
    </row>
    <row r="26" spans="2:20" x14ac:dyDescent="0.25">
      <c r="B26" s="18">
        <f t="shared" si="2"/>
        <v>18</v>
      </c>
      <c r="C26" s="18" t="s">
        <v>90</v>
      </c>
      <c r="D26" s="50" t="s">
        <v>68</v>
      </c>
      <c r="E26" s="51" t="s">
        <v>68</v>
      </c>
      <c r="F26" s="51" t="s">
        <v>68</v>
      </c>
      <c r="G26" s="51" t="s">
        <v>68</v>
      </c>
      <c r="H26" s="51" t="s">
        <v>68</v>
      </c>
      <c r="I26" s="52" t="s">
        <v>68</v>
      </c>
      <c r="J26" s="26">
        <v>100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9">
        <f t="shared" si="1"/>
        <v>100</v>
      </c>
    </row>
    <row r="27" spans="2:20" x14ac:dyDescent="0.25">
      <c r="B27" s="18">
        <f t="shared" si="2"/>
        <v>19</v>
      </c>
      <c r="C27" s="18" t="s">
        <v>91</v>
      </c>
      <c r="D27" s="50" t="s">
        <v>69</v>
      </c>
      <c r="E27" s="51" t="s">
        <v>69</v>
      </c>
      <c r="F27" s="51" t="s">
        <v>69</v>
      </c>
      <c r="G27" s="51" t="s">
        <v>69</v>
      </c>
      <c r="H27" s="51" t="s">
        <v>69</v>
      </c>
      <c r="I27" s="52" t="s">
        <v>69</v>
      </c>
      <c r="J27" s="26">
        <v>100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9">
        <f t="shared" si="1"/>
        <v>100</v>
      </c>
    </row>
    <row r="28" spans="2:20" x14ac:dyDescent="0.25">
      <c r="B28" s="18">
        <v>20</v>
      </c>
      <c r="C28" s="18" t="s">
        <v>92</v>
      </c>
      <c r="D28" s="50" t="s">
        <v>70</v>
      </c>
      <c r="E28" s="51" t="s">
        <v>70</v>
      </c>
      <c r="F28" s="51" t="s">
        <v>70</v>
      </c>
      <c r="G28" s="51" t="s">
        <v>70</v>
      </c>
      <c r="H28" s="51" t="s">
        <v>70</v>
      </c>
      <c r="I28" s="52" t="s">
        <v>70</v>
      </c>
      <c r="J28" s="26">
        <v>70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9">
        <f t="shared" si="1"/>
        <v>70</v>
      </c>
    </row>
    <row r="29" spans="2:20" x14ac:dyDescent="0.25">
      <c r="B29" s="18">
        <f t="shared" si="2"/>
        <v>21</v>
      </c>
      <c r="C29" s="18" t="s">
        <v>93</v>
      </c>
      <c r="D29" s="50" t="s">
        <v>71</v>
      </c>
      <c r="E29" s="51" t="s">
        <v>71</v>
      </c>
      <c r="F29" s="51" t="s">
        <v>71</v>
      </c>
      <c r="G29" s="51" t="s">
        <v>71</v>
      </c>
      <c r="H29" s="51" t="s">
        <v>71</v>
      </c>
      <c r="I29" s="52" t="s">
        <v>71</v>
      </c>
      <c r="J29" s="26">
        <v>100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9">
        <f t="shared" si="1"/>
        <v>100</v>
      </c>
    </row>
    <row r="30" spans="2:20" x14ac:dyDescent="0.25">
      <c r="B30" s="18">
        <f t="shared" si="2"/>
        <v>22</v>
      </c>
      <c r="C30" s="18" t="s">
        <v>94</v>
      </c>
      <c r="D30" s="50" t="s">
        <v>72</v>
      </c>
      <c r="E30" s="51" t="s">
        <v>72</v>
      </c>
      <c r="F30" s="51" t="s">
        <v>72</v>
      </c>
      <c r="G30" s="51" t="s">
        <v>72</v>
      </c>
      <c r="H30" s="51" t="s">
        <v>72</v>
      </c>
      <c r="I30" s="52" t="s">
        <v>72</v>
      </c>
      <c r="J30" s="26">
        <v>95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9">
        <f t="shared" si="1"/>
        <v>95</v>
      </c>
    </row>
    <row r="31" spans="2:20" x14ac:dyDescent="0.25">
      <c r="B31" s="18">
        <f t="shared" si="2"/>
        <v>23</v>
      </c>
      <c r="C31" s="18" t="s">
        <v>95</v>
      </c>
      <c r="D31" s="50" t="s">
        <v>73</v>
      </c>
      <c r="E31" s="51" t="s">
        <v>73</v>
      </c>
      <c r="F31" s="51" t="s">
        <v>73</v>
      </c>
      <c r="G31" s="51" t="s">
        <v>73</v>
      </c>
      <c r="H31" s="51" t="s">
        <v>73</v>
      </c>
      <c r="I31" s="52" t="s">
        <v>73</v>
      </c>
      <c r="J31" s="26">
        <v>100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9">
        <f t="shared" si="1"/>
        <v>100</v>
      </c>
    </row>
    <row r="32" spans="2:20" x14ac:dyDescent="0.25">
      <c r="C32" s="36"/>
      <c r="D32" s="36"/>
      <c r="E32" s="19"/>
      <c r="H32" s="42" t="s">
        <v>19</v>
      </c>
      <c r="I32" s="42"/>
      <c r="J32" s="20">
        <f t="shared" ref="J32:Q32" si="3">COUNTIF(J9:J31,"&gt;=70")</f>
        <v>20</v>
      </c>
      <c r="K32" s="20">
        <f t="shared" si="3"/>
        <v>0</v>
      </c>
      <c r="L32" s="20">
        <f t="shared" si="3"/>
        <v>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14">
        <f t="shared" si="3"/>
        <v>20</v>
      </c>
    </row>
    <row r="33" spans="3:17" x14ac:dyDescent="0.25">
      <c r="C33" s="36"/>
      <c r="D33" s="36"/>
      <c r="E33" s="22"/>
      <c r="H33" s="39" t="s">
        <v>20</v>
      </c>
      <c r="I33" s="39"/>
      <c r="J33" s="21">
        <f t="shared" ref="J33:Q33" si="4">COUNTIF(J9:J31,"&lt;70")</f>
        <v>3</v>
      </c>
      <c r="K33" s="21">
        <f t="shared" si="4"/>
        <v>23</v>
      </c>
      <c r="L33" s="21">
        <f t="shared" si="4"/>
        <v>23</v>
      </c>
      <c r="M33" s="21">
        <f t="shared" si="4"/>
        <v>23</v>
      </c>
      <c r="N33" s="21">
        <f t="shared" si="4"/>
        <v>23</v>
      </c>
      <c r="O33" s="21">
        <f t="shared" si="4"/>
        <v>23</v>
      </c>
      <c r="P33" s="21">
        <f t="shared" si="4"/>
        <v>23</v>
      </c>
      <c r="Q33" s="21">
        <f t="shared" si="4"/>
        <v>3</v>
      </c>
    </row>
    <row r="34" spans="3:17" x14ac:dyDescent="0.25">
      <c r="C34" s="36"/>
      <c r="D34" s="36"/>
      <c r="E34" s="36"/>
      <c r="H34" s="39" t="s">
        <v>21</v>
      </c>
      <c r="I34" s="39"/>
      <c r="J34" s="21">
        <f t="shared" ref="J34:Q34" si="5">COUNT(J9:J31)</f>
        <v>23</v>
      </c>
      <c r="K34" s="21">
        <f t="shared" si="5"/>
        <v>23</v>
      </c>
      <c r="L34" s="21">
        <f t="shared" si="5"/>
        <v>23</v>
      </c>
      <c r="M34" s="21">
        <f t="shared" si="5"/>
        <v>23</v>
      </c>
      <c r="N34" s="21">
        <f t="shared" si="5"/>
        <v>23</v>
      </c>
      <c r="O34" s="21">
        <f t="shared" si="5"/>
        <v>23</v>
      </c>
      <c r="P34" s="21">
        <f t="shared" si="5"/>
        <v>23</v>
      </c>
      <c r="Q34" s="21">
        <f t="shared" si="5"/>
        <v>23</v>
      </c>
    </row>
    <row r="35" spans="3:17" x14ac:dyDescent="0.25">
      <c r="C35" s="36"/>
      <c r="D35" s="36"/>
      <c r="E35" s="19"/>
      <c r="H35" s="40" t="s">
        <v>16</v>
      </c>
      <c r="I35" s="40"/>
      <c r="J35" s="12">
        <f>J32/J34</f>
        <v>0.86956521739130432</v>
      </c>
      <c r="K35" s="13">
        <f t="shared" ref="K35:Q35" si="6">K32/K34</f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  <c r="Q35" s="13">
        <f t="shared" si="6"/>
        <v>0.86956521739130432</v>
      </c>
    </row>
    <row r="36" spans="3:17" x14ac:dyDescent="0.25">
      <c r="C36" s="36"/>
      <c r="D36" s="36"/>
      <c r="E36" s="19"/>
      <c r="H36" s="40" t="s">
        <v>17</v>
      </c>
      <c r="I36" s="40"/>
      <c r="J36" s="12">
        <f>J33/J34</f>
        <v>0.13043478260869565</v>
      </c>
      <c r="K36" s="12">
        <f t="shared" ref="K36:Q36" si="7">K33/K34</f>
        <v>1</v>
      </c>
      <c r="L36" s="13">
        <f t="shared" si="7"/>
        <v>1</v>
      </c>
      <c r="M36" s="13">
        <f t="shared" si="7"/>
        <v>1</v>
      </c>
      <c r="N36" s="13">
        <f t="shared" si="7"/>
        <v>1</v>
      </c>
      <c r="O36" s="13">
        <f t="shared" si="7"/>
        <v>1</v>
      </c>
      <c r="P36" s="13">
        <f t="shared" si="7"/>
        <v>1</v>
      </c>
      <c r="Q36" s="13">
        <f t="shared" si="7"/>
        <v>0.13043478260869565</v>
      </c>
    </row>
    <row r="37" spans="3:17" x14ac:dyDescent="0.25">
      <c r="C37" s="36"/>
      <c r="D37" s="36"/>
      <c r="E37" s="22"/>
    </row>
    <row r="38" spans="3:17" x14ac:dyDescent="0.25">
      <c r="C38" s="19"/>
      <c r="D38" s="19"/>
      <c r="E38" s="22"/>
    </row>
    <row r="39" spans="3:17" x14ac:dyDescent="0.25">
      <c r="J39" s="37"/>
      <c r="K39" s="37"/>
      <c r="L39" s="37"/>
      <c r="M39" s="37"/>
      <c r="N39" s="37"/>
      <c r="O39" s="37"/>
      <c r="P39" s="37"/>
    </row>
    <row r="40" spans="3:17" x14ac:dyDescent="0.25">
      <c r="J40" s="38" t="s">
        <v>18</v>
      </c>
      <c r="K40" s="38"/>
      <c r="L40" s="38"/>
      <c r="M40" s="38"/>
      <c r="N40" s="38"/>
      <c r="O40" s="38"/>
      <c r="P40" s="38"/>
    </row>
  </sheetData>
  <mergeCells count="45">
    <mergeCell ref="J40:P40"/>
    <mergeCell ref="D11:I11"/>
    <mergeCell ref="D13:I13"/>
    <mergeCell ref="D14:I14"/>
    <mergeCell ref="D12:I12"/>
    <mergeCell ref="C35:D35"/>
    <mergeCell ref="H35:I35"/>
    <mergeCell ref="C36:D36"/>
    <mergeCell ref="H36:I36"/>
    <mergeCell ref="C37:D37"/>
    <mergeCell ref="J39:P39"/>
    <mergeCell ref="D31:I31"/>
    <mergeCell ref="C32:D32"/>
    <mergeCell ref="H32:I32"/>
    <mergeCell ref="C33:D33"/>
    <mergeCell ref="H33:I33"/>
    <mergeCell ref="C34:E34"/>
    <mergeCell ref="H34:I34"/>
    <mergeCell ref="D26:I26"/>
    <mergeCell ref="D27:I27"/>
    <mergeCell ref="D28:I28"/>
    <mergeCell ref="D29:I29"/>
    <mergeCell ref="D30:I30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II 810A</vt:lpstr>
      <vt:lpstr>TALLER II 810B</vt:lpstr>
      <vt:lpstr>SIM</vt:lpstr>
      <vt:lpstr>DISI</vt:lpstr>
      <vt:lpstr>FUNDAMENTOS DE SERVICOS 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2024-03-07T06:19:32Z</dcterms:modified>
</cp:coreProperties>
</file>