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E16" i="22"/>
  <c r="L16" i="22" s="1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<sst xmlns="http://schemas.openxmlformats.org/spreadsheetml/2006/main" count="189" uniqueCount="51">
  <si>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</si>
  <si>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</si>
  <si>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</si>
  <si>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</si>
  <si>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</si>
  <si>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</si>
  <si>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</si>
  <si>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</si>
  <si>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</si>
  <si>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</si>
  <si>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</si>
  <si>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</si>
  <si>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</si>
  <si>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</si>
  <si>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</si>
  <si>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</si>
  <si>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</si>
  <si>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</si>
  <si>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</si>
  <si>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</si>
  <si>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</si>
  <si>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</si>
  <si>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</si>
  <si>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</si>
  <si>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</si>
  <si>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</si>
  <si>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</si>
  <si>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</si>
  <si>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</si>
  <si>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</si>
  <si>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</si>
  <si>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</si>
  <si>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ME. Guadalupe Zetina Cruz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</si>
  <si>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</si>
  <si>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</si>
  <si>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</si>
  <si>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</si>
  <si>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</si>
  <si>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</si>
  <si>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</si>
  <si>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III</t>
  </si>
  <si>
    <t>I.S.C MARCOS CAGAL ORTIZ</t>
  </si>
  <si>
    <t>810A</t>
  </si>
  <si>
    <t>810B</t>
  </si>
  <si>
    <t>Desarrollo e Implementación de Sistemas de Información</t>
  </si>
  <si>
    <t>Sistemas de Información de Mercadotecnia</t>
  </si>
  <si>
    <t>610A</t>
  </si>
  <si>
    <t>607A</t>
  </si>
  <si>
    <t>IGE</t>
  </si>
  <si>
    <t>FEB - JUN 2024</t>
  </si>
  <si>
    <t>Fundamentos de Gestión de Servicios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</si>
</sst>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49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35</v>
      </c>
      <c r="C14" s="9" t="s">
        <v>42</v>
      </c>
      <c r="D14" s="9" t="s">
        <v>34</v>
      </c>
      <c r="E14" s="9">
        <v>6</v>
      </c>
      <c r="F14" s="9"/>
      <c r="G14" s="9"/>
      <c r="H14" s="10"/>
      <c r="I14" s="9">
        <v>0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x14ac:dyDescent="0.2">
      <c r="A15" s="8" t="s">
        <v>31</v>
      </c>
      <c r="B15" s="9" t="s">
        <v>35</v>
      </c>
      <c r="C15" s="9" t="s">
        <v>43</v>
      </c>
      <c r="D15" s="9" t="s">
        <v>34</v>
      </c>
      <c r="E15" s="9">
        <v>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2">
      <c r="A16" s="8" t="s">
        <v>44</v>
      </c>
      <c r="B16" s="9" t="s">
        <v>21</v>
      </c>
      <c r="C16" s="9" t="s">
        <v>46</v>
      </c>
      <c r="D16" s="9" t="s">
        <v>34</v>
      </c>
      <c r="E16" s="9">
        <v>22</v>
      </c>
      <c r="F16" s="9">
        <v>21</v>
      </c>
      <c r="G16" s="9"/>
      <c r="H16" s="10"/>
      <c r="I16" s="9">
        <f t="shared" ref="I14:I18" si="1">(E16-SUM(F16:G16))-K16</f>
        <v>1</v>
      </c>
      <c r="J16" s="10"/>
      <c r="K16" s="9">
        <v>0</v>
      </c>
      <c r="L16" s="10">
        <f t="shared" si="0"/>
        <v>0</v>
      </c>
      <c r="M16" s="9">
        <v>90</v>
      </c>
      <c r="N16" s="15">
        <v>0.86</v>
      </c>
    </row>
    <row r="17" spans="1:14" s="11" customFormat="1" x14ac:dyDescent="0.2">
      <c r="A17" s="8" t="s">
        <v>50</v>
      </c>
      <c r="B17" s="9" t="s">
        <v>21</v>
      </c>
      <c r="C17" s="9" t="s">
        <v>46</v>
      </c>
      <c r="D17" s="9" t="s">
        <v>34</v>
      </c>
      <c r="E17" s="9">
        <v>23</v>
      </c>
      <c r="F17" s="9">
        <v>21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x14ac:dyDescent="0.2">
      <c r="A18" s="8" t="s">
        <v>45</v>
      </c>
      <c r="B18" s="9" t="s">
        <v>35</v>
      </c>
      <c r="C18" s="9" t="s">
        <v>47</v>
      </c>
      <c r="D18" s="9" t="s">
        <v>48</v>
      </c>
      <c r="E18" s="9">
        <v>23</v>
      </c>
      <c r="F18" s="9"/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42</v>
      </c>
      <c r="G28" s="17">
        <f>SUM(G14:G27)</f>
        <v>0</v>
      </c>
      <c r="H28" s="18"/>
      <c r="I28" s="17">
        <f t="shared" ref="I28" si="2">(E28-SUM(F28:G28))-K28</f>
        <v>40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35</v>
      </c>
      <c r="N28" s="19">
        <f>AVERAGE(N14:N27)</f>
        <v>0.33799999999999997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38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2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/>
      <c r="G14" s="9"/>
      <c r="H14" s="10"/>
      <c r="I14" s="9">
        <f t="shared" ref="I14:I31" si="0">(E14-SUM(F14:G14))-K14</f>
        <v>19</v>
      </c>
      <c r="J14" s="10"/>
      <c r="K14" s="9">
        <v>0</v>
      </c>
      <c r="L14" s="10">
        <f t="shared" ref="L14:L31" si="1">K14/E14</f>
        <v>0</v>
      </c>
      <c r="M14" s="9"/>
      <c r="N14" s="15"/>
    </row>
    <row r="15" spans="1:14" s="11" customFormat="1" x14ac:dyDescent="0.2">
      <c r="A15" s="9" t="str">
        <f>'1'!A15</f>
        <v>Taller de Investigación 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17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 t="s">
        <v>39</v>
      </c>
      <c r="C16" s="9" t="str">
        <f>'1'!C16</f>
        <v>610A</v>
      </c>
      <c r="D16" s="9" t="str">
        <f>'1'!D16</f>
        <v>IINF</v>
      </c>
      <c r="E16" s="9">
        <f>'1'!E15</f>
        <v>8</v>
      </c>
      <c r="F16" s="9"/>
      <c r="G16" s="9"/>
      <c r="H16" s="10"/>
      <c r="I16" s="9">
        <f t="shared" ref="I16" si="2">(E16-SUM(F16:G16))-K16</f>
        <v>8</v>
      </c>
      <c r="J16" s="10"/>
      <c r="K16" s="9">
        <v>0</v>
      </c>
      <c r="L16" s="10">
        <f t="shared" ref="L16" si="3">K16/E16</f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 t="s">
        <v>40</v>
      </c>
      <c r="C17" s="9" t="str">
        <f>'1'!C17</f>
        <v>610A</v>
      </c>
      <c r="D17" s="9" t="str">
        <f>'1'!D17</f>
        <v>IINF</v>
      </c>
      <c r="E17" s="9">
        <v>17</v>
      </c>
      <c r="F17" s="9"/>
      <c r="G17" s="9"/>
      <c r="H17" s="10"/>
      <c r="I17" s="9">
        <f t="shared" ref="I17" si="4">(E17-SUM(F17:G17))-K17</f>
        <v>17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 t="s">
        <v>21</v>
      </c>
      <c r="C18" s="9" t="str">
        <f>'1'!C18</f>
        <v>607A</v>
      </c>
      <c r="D18" s="9" t="str">
        <f>'1'!D18</f>
        <v>IGE</v>
      </c>
      <c r="E18" s="9">
        <v>16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77</v>
      </c>
      <c r="F31" s="17">
        <f>SUM(F14:F30)</f>
        <v>0</v>
      </c>
      <c r="G31" s="17">
        <f>SUM(G14:G30)</f>
        <v>0</v>
      </c>
      <c r="H31" s="18">
        <f>SUM(F31:G31)/E31</f>
        <v>0</v>
      </c>
      <c r="I31" s="17">
        <f t="shared" si="0"/>
        <v>77</v>
      </c>
      <c r="J31" s="18">
        <f t="shared" ref="J31" si="6">I31/E31</f>
        <v>1</v>
      </c>
      <c r="K31" s="17">
        <f>SUM(K14:K30)</f>
        <v>0</v>
      </c>
      <c r="L31" s="18">
        <f t="shared" si="1"/>
        <v>0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32</v>
      </c>
      <c r="H40" s="40"/>
      <c r="I40" s="40"/>
      <c r="J40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>(F14+G14)/E14</f>
        <v>0</v>
      </c>
      <c r="I14" s="9">
        <f t="shared" ref="I14:I28" si="0">(E14-SUM(F14:G14))-K14</f>
        <v>6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ref="H15:H18" si="3">(F15+G15)/E15</f>
        <v>0</v>
      </c>
      <c r="I15" s="9">
        <f t="shared" si="0"/>
        <v>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3"/>
        <v>0</v>
      </c>
      <c r="I17" s="9">
        <f t="shared" si="0"/>
        <v>23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2024-03-11T19:27:37Z</dcterms:modified>
  <cp:category/>
  <cp:contentStatus/>
</cp:coreProperties>
</file>