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I17" i="22" l="1"/>
  <c r="L16" i="22"/>
  <c r="I16" i="22" l="1"/>
  <c r="M28" i="10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<sst xmlns="http://schemas.openxmlformats.org/spreadsheetml/2006/main" count="193" uniqueCount="49">
  <si>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</si>
  <si>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</si>
  <si>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</si>
  <si>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</si>
  <si>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</si>
  <si>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</si>
  <si>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</si>
  <si>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</si>
  <si>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</si>
  <si>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</si>
  <si>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</si>
  <si>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</si>
  <si>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</si>
  <si>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</si>
  <si>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</si>
  <si>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</si>
  <si>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</si>
  <si>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</si>
  <si>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</si>
  <si>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</si>
  <si>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</si>
  <si>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</si>
  <si>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</si>
  <si>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</si>
  <si>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</si>
  <si>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</si>
  <si>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</si>
  <si>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</si>
  <si>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</si>
  <si>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</si>
  <si>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</si>
  <si>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</si>
  <si>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</si>
  <si>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</si>
  <si>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</si>
  <si>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</si>
  <si>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</si>
  <si>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</si>
  <si>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</si>
  <si>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</si>
  <si>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</si>
  <si>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</si>
  <si>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Sistemas de Información de Mercadotecnia</t>
  </si>
  <si>
    <t>610A</t>
  </si>
  <si>
    <t>607A</t>
  </si>
  <si>
    <t>IGE</t>
  </si>
  <si>
    <t>FEB - JUN 2024</t>
  </si>
  <si>
    <t>Fundamentos de Gestión de Servicios de TI</t>
  </si>
  <si>
    <t>Taller de Investigación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</si>
</sst>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48</v>
      </c>
      <c r="B14" s="9" t="s">
        <v>33</v>
      </c>
      <c r="C14" s="9" t="s">
        <v>39</v>
      </c>
      <c r="D14" s="9" t="s">
        <v>32</v>
      </c>
      <c r="E14" s="9">
        <v>6</v>
      </c>
      <c r="F14" s="9"/>
      <c r="G14" s="9"/>
      <c r="H14" s="10"/>
      <c r="I14" s="9">
        <v>0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x14ac:dyDescent="0.2">
      <c r="A15" s="8" t="s">
        <v>48</v>
      </c>
      <c r="B15" s="9" t="s">
        <v>33</v>
      </c>
      <c r="C15" s="9" t="s">
        <v>40</v>
      </c>
      <c r="D15" s="9" t="s">
        <v>32</v>
      </c>
      <c r="E15" s="9">
        <v>8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.5" x14ac:dyDescent="0.2">
      <c r="A16" s="8" t="s">
        <v>41</v>
      </c>
      <c r="B16" s="9" t="s">
        <v>21</v>
      </c>
      <c r="C16" s="9" t="s">
        <v>43</v>
      </c>
      <c r="D16" s="9" t="s">
        <v>32</v>
      </c>
      <c r="E16" s="9">
        <v>22</v>
      </c>
      <c r="F16" s="9">
        <v>21</v>
      </c>
      <c r="G16" s="9"/>
      <c r="H16" s="10"/>
      <c r="I16" s="9">
        <f t="shared" ref="I16:I17" si="1">(E16-SUM(F16:G16))-K16</f>
        <v>1</v>
      </c>
      <c r="J16" s="10"/>
      <c r="K16" s="9">
        <v>0</v>
      </c>
      <c r="L16" s="10">
        <f t="shared" si="0"/>
        <v>0</v>
      </c>
      <c r="M16" s="9">
        <v>90</v>
      </c>
      <c r="N16" s="15">
        <v>0.86</v>
      </c>
    </row>
    <row r="17" spans="1:14" s="11" customFormat="1" x14ac:dyDescent="0.2">
      <c r="A17" s="8" t="s">
        <v>47</v>
      </c>
      <c r="B17" s="9" t="s">
        <v>21</v>
      </c>
      <c r="C17" s="9" t="s">
        <v>43</v>
      </c>
      <c r="D17" s="9" t="s">
        <v>32</v>
      </c>
      <c r="E17" s="9">
        <v>23</v>
      </c>
      <c r="F17" s="9">
        <v>21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x14ac:dyDescent="0.2">
      <c r="A18" s="8" t="s">
        <v>42</v>
      </c>
      <c r="B18" s="9" t="s">
        <v>33</v>
      </c>
      <c r="C18" s="9" t="s">
        <v>44</v>
      </c>
      <c r="D18" s="9" t="s">
        <v>45</v>
      </c>
      <c r="E18" s="9">
        <v>23</v>
      </c>
      <c r="F18" s="9"/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42</v>
      </c>
      <c r="G28" s="17">
        <f>SUM(G14:G27)</f>
        <v>0</v>
      </c>
      <c r="H28" s="18"/>
      <c r="I28" s="17">
        <f t="shared" ref="I28" si="2">(E28-SUM(F28:G28))-K28</f>
        <v>40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35</v>
      </c>
      <c r="N28" s="19">
        <f>AVERAGE(N14:N27)</f>
        <v>0.33799999999999997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36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6</v>
      </c>
      <c r="F14" s="9">
        <v>5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0.38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37</v>
      </c>
      <c r="C16" s="9" t="str">
        <f>'1'!C16</f>
        <v>610A</v>
      </c>
      <c r="D16" s="9" t="str">
        <f>'1'!D16</f>
        <v>IINF</v>
      </c>
      <c r="E16" s="9">
        <v>22</v>
      </c>
      <c r="F16" s="9">
        <v>22</v>
      </c>
      <c r="G16" s="9"/>
      <c r="H16" s="10"/>
      <c r="I16" s="9">
        <f t="shared" ref="I16" si="2">(E16-SUM(F16:G16))-K16</f>
        <v>0</v>
      </c>
      <c r="J16" s="10"/>
      <c r="K16" s="9">
        <v>0</v>
      </c>
      <c r="L16" s="10">
        <f t="shared" ref="L16" si="3">K16/E16</f>
        <v>0</v>
      </c>
      <c r="M16" s="9">
        <v>91</v>
      </c>
      <c r="N16" s="15">
        <v>0.77</v>
      </c>
    </row>
    <row r="17" spans="1:14" s="11" customFormat="1" x14ac:dyDescent="0.2">
      <c r="A17" s="9" t="str">
        <f>'1'!A17</f>
        <v>Fundamentos de Gestión de Servicios de TI</v>
      </c>
      <c r="B17" s="9" t="s">
        <v>37</v>
      </c>
      <c r="C17" s="9" t="str">
        <f>'1'!C17</f>
        <v>610A</v>
      </c>
      <c r="D17" s="9" t="str">
        <f>'1'!D17</f>
        <v>IINF</v>
      </c>
      <c r="E17" s="9">
        <v>23</v>
      </c>
      <c r="F17" s="9">
        <v>23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96</v>
      </c>
      <c r="N17" s="15">
        <v>0.56999999999999995</v>
      </c>
    </row>
    <row r="18" spans="1:14" s="11" customFormat="1" x14ac:dyDescent="0.2">
      <c r="A18" s="9" t="str">
        <f>'1'!A18</f>
        <v>Sistemas de Información de Mercadotecnia</v>
      </c>
      <c r="B18" s="9" t="s">
        <v>21</v>
      </c>
      <c r="C18" s="9" t="str">
        <f>'1'!C18</f>
        <v>607A</v>
      </c>
      <c r="D18" s="9" t="str">
        <f>'1'!D18</f>
        <v>IGE</v>
      </c>
      <c r="E18" s="9">
        <v>23</v>
      </c>
      <c r="F18" s="9">
        <v>23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96</v>
      </c>
      <c r="N18" s="15">
        <v>0.65</v>
      </c>
    </row>
    <row r="19" spans="1:14" s="11" customFormat="1" x14ac:dyDescent="0.2">
      <c r="A19" s="9" t="s">
        <v>42</v>
      </c>
      <c r="B19" s="9" t="s">
        <v>37</v>
      </c>
      <c r="C19" s="9" t="s">
        <v>44</v>
      </c>
      <c r="D19" s="9" t="s">
        <v>45</v>
      </c>
      <c r="E19" s="9">
        <v>23</v>
      </c>
      <c r="F19" s="9">
        <v>23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97</v>
      </c>
      <c r="N19" s="15">
        <v>0.35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105</v>
      </c>
      <c r="F31" s="17">
        <f>SUM(F14:F30)</f>
        <v>104</v>
      </c>
      <c r="G31" s="17">
        <f>SUM(G14:G30)</f>
        <v>0</v>
      </c>
      <c r="H31" s="18">
        <f>SUM(F31:G31)/E31</f>
        <v>0.99047619047619051</v>
      </c>
      <c r="I31" s="17">
        <f t="shared" si="0"/>
        <v>1</v>
      </c>
      <c r="J31" s="18">
        <f t="shared" ref="J31" si="6">I31/E31</f>
        <v>9.5238095238095247E-3</v>
      </c>
      <c r="K31" s="17">
        <f>SUM(K14:K30)</f>
        <v>0</v>
      </c>
      <c r="L31" s="18">
        <f t="shared" si="1"/>
        <v>0</v>
      </c>
      <c r="M31" s="17">
        <f>AVERAGE(M14:M30)</f>
        <v>90.166666666666671</v>
      </c>
      <c r="N31" s="19">
        <f>AVERAGE(N14:N30)</f>
        <v>0.59166666666666667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22" t="s">
        <v>38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>(F14+G14)/E14</f>
        <v>0</v>
      </c>
      <c r="I14" s="9">
        <f t="shared" ref="I14:I28" si="0">(E14-SUM(F14:G14))-K14</f>
        <v>6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ref="H15:H18" si="3">(F15+G15)/E15</f>
        <v>0</v>
      </c>
      <c r="I15" s="9">
        <f t="shared" si="0"/>
        <v>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3"/>
        <v>0</v>
      </c>
      <c r="I17" s="9">
        <f t="shared" si="0"/>
        <v>23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2024-04-23T19:55:06Z</dcterms:modified>
  <cp:category/>
  <cp:contentStatus/>
</cp:coreProperties>
</file>