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ITSSAT\24 FEBRERO - JULIO\REPORTES\REPORTE 3\"/>
    </mc:Choice>
  </mc:AlternateContent>
  <xr:revisionPtr revIDLastSave="0" documentId="13_ncr:1_{9AAB6621-4B05-4E24-8724-A56607E4C9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TODOS NUM" sheetId="4" r:id="rId1"/>
    <sheet name="REDES E INTERFACES IND." sheetId="7" r:id="rId2"/>
    <sheet name="ROBOTICA" sheetId="8" r:id="rId3"/>
    <sheet name="FORMULACION Y EVAL PROY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8" l="1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P57" i="8" l="1"/>
  <c r="O57" i="8"/>
  <c r="N57" i="8"/>
  <c r="M57" i="8"/>
  <c r="L57" i="8"/>
  <c r="K57" i="8"/>
  <c r="J57" i="8"/>
  <c r="P56" i="8"/>
  <c r="O56" i="8"/>
  <c r="N56" i="8"/>
  <c r="M56" i="8"/>
  <c r="L56" i="8"/>
  <c r="K56" i="8"/>
  <c r="J56" i="8"/>
  <c r="P55" i="8"/>
  <c r="O55" i="8"/>
  <c r="N55" i="8"/>
  <c r="M55" i="8"/>
  <c r="L55" i="8"/>
  <c r="K55" i="8"/>
  <c r="J55" i="8"/>
  <c r="B39" i="8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10" i="8"/>
  <c r="B11" i="8" s="1"/>
  <c r="B12" i="8" s="1"/>
  <c r="B13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Q9" i="8"/>
  <c r="K54" i="7"/>
  <c r="L54" i="7"/>
  <c r="M54" i="7"/>
  <c r="N54" i="7"/>
  <c r="O54" i="7"/>
  <c r="O56" i="7" s="1"/>
  <c r="P54" i="7"/>
  <c r="J54" i="7"/>
  <c r="K53" i="7"/>
  <c r="L53" i="7"/>
  <c r="L56" i="7" s="1"/>
  <c r="M53" i="7"/>
  <c r="N53" i="7"/>
  <c r="O53" i="7"/>
  <c r="P53" i="7"/>
  <c r="K52" i="7"/>
  <c r="L52" i="7"/>
  <c r="L55" i="7" s="1"/>
  <c r="M52" i="7"/>
  <c r="N52" i="7"/>
  <c r="O52" i="7"/>
  <c r="P52" i="7"/>
  <c r="K53" i="4"/>
  <c r="L53" i="4"/>
  <c r="M53" i="4"/>
  <c r="N53" i="4"/>
  <c r="O53" i="4"/>
  <c r="P53" i="4"/>
  <c r="J53" i="4"/>
  <c r="K52" i="4"/>
  <c r="L52" i="4"/>
  <c r="M52" i="4"/>
  <c r="N52" i="4"/>
  <c r="O52" i="4"/>
  <c r="P52" i="4"/>
  <c r="K51" i="4"/>
  <c r="L51" i="4"/>
  <c r="M51" i="4"/>
  <c r="N51" i="4"/>
  <c r="O51" i="4"/>
  <c r="O54" i="4" s="1"/>
  <c r="P51" i="4"/>
  <c r="J51" i="4"/>
  <c r="P56" i="7"/>
  <c r="J53" i="7"/>
  <c r="P55" i="7"/>
  <c r="J52" i="7"/>
  <c r="Q35" i="7"/>
  <c r="B35" i="7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Q9" i="7"/>
  <c r="Q9" i="4"/>
  <c r="Q10" i="4"/>
  <c r="Q11" i="4"/>
  <c r="Q12" i="4"/>
  <c r="Q13" i="4"/>
  <c r="Q14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B14" i="4"/>
  <c r="B16" i="4" s="1"/>
  <c r="B17" i="4" s="1"/>
  <c r="B18" i="4" s="1"/>
  <c r="B19" i="4" s="1"/>
  <c r="B20" i="4" s="1"/>
  <c r="B21" i="4" s="1"/>
  <c r="B23" i="4" s="1"/>
  <c r="B24" i="4" s="1"/>
  <c r="B25" i="4" s="1"/>
  <c r="B26" i="4" s="1"/>
  <c r="B27" i="4" s="1"/>
  <c r="B28" i="4" s="1"/>
  <c r="B29" i="4" s="1"/>
  <c r="B30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K54" i="4" l="1"/>
  <c r="K56" i="7"/>
  <c r="Q54" i="7"/>
  <c r="K59" i="8"/>
  <c r="O59" i="8"/>
  <c r="K58" i="8"/>
  <c r="O58" i="8"/>
  <c r="L59" i="8"/>
  <c r="P59" i="8"/>
  <c r="L58" i="8"/>
  <c r="P58" i="8"/>
  <c r="J59" i="8"/>
  <c r="N59" i="8"/>
  <c r="J58" i="8"/>
  <c r="N58" i="8"/>
  <c r="Q57" i="8"/>
  <c r="M59" i="8"/>
  <c r="M58" i="8"/>
  <c r="Q55" i="8"/>
  <c r="Q56" i="8"/>
  <c r="K55" i="7"/>
  <c r="Q52" i="7"/>
  <c r="Q53" i="7"/>
  <c r="O55" i="7"/>
  <c r="Q51" i="4"/>
  <c r="P54" i="4"/>
  <c r="L54" i="4"/>
  <c r="Q52" i="4"/>
  <c r="Q53" i="4"/>
  <c r="N54" i="4"/>
  <c r="M54" i="4"/>
  <c r="N55" i="4"/>
  <c r="J52" i="4"/>
  <c r="J55" i="4" s="1"/>
  <c r="M55" i="7"/>
  <c r="J56" i="7"/>
  <c r="N56" i="7"/>
  <c r="M56" i="7"/>
  <c r="J55" i="7"/>
  <c r="N55" i="7"/>
  <c r="P55" i="4"/>
  <c r="K55" i="4"/>
  <c r="J54" i="4"/>
  <c r="O55" i="4"/>
  <c r="L55" i="4"/>
  <c r="M55" i="4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9" i="8" l="1"/>
  <c r="Q55" i="7"/>
  <c r="Q58" i="8"/>
  <c r="Q56" i="7"/>
  <c r="Q55" i="4"/>
  <c r="Q54" i="4"/>
  <c r="Q10" i="1" l="1"/>
  <c r="Q11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<sst xmlns="http://schemas.openxmlformats.org/spreadsheetml/2006/main" count="632" uniqueCount="142">
  <si>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</si>
  <si>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</si>
  <si>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</si>
  <si>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</si>
  <si>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</si>
  <si>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</si>
  <si>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</si>
  <si>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</si>
  <si>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</si>
  <si>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</si>
  <si>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</si>
  <si>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</si>
  <si>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</si>
  <si>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</si>
  <si>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</si>
  <si>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</si>
  <si>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</si>
  <si>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</si>
  <si>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</si>
  <si>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</si>
  <si>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</si>
  <si>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</si>
  <si>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</si>
  <si>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</si>
  <si>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201U0392</t>
  </si>
  <si>
    <t>CANELA MORALES LUIS FERNANDO</t>
  </si>
  <si>
    <t>201U0252</t>
  </si>
  <si>
    <t>CAYETANO CHIGUIL LIZBETH</t>
  </si>
  <si>
    <t>201U0254</t>
  </si>
  <si>
    <t>CHAPOL GALLARDO KAZANDRA DE JESUS</t>
  </si>
  <si>
    <t>201U0512</t>
  </si>
  <si>
    <t>COMI ATAXCA ALEXIS</t>
  </si>
  <si>
    <t>201U0255</t>
  </si>
  <si>
    <t>CRUZ MORENO JESUS ANTONIO</t>
  </si>
  <si>
    <t>FIGUEROA QUINO HECTOR LUIS</t>
  </si>
  <si>
    <t>201U0258</t>
  </si>
  <si>
    <t>GONZALEZ MEXICANO SUGEY</t>
  </si>
  <si>
    <t>201U0259</t>
  </si>
  <si>
    <t>GONZALEZ XALA YAIR ARGEL</t>
  </si>
  <si>
    <t>201U0260</t>
  </si>
  <si>
    <t>201U0263</t>
  </si>
  <si>
    <t>HERRERA GUATEMALA RAMON</t>
  </si>
  <si>
    <t>201U0264</t>
  </si>
  <si>
    <t>JIMENEZ MARTINEZ ERIC</t>
  </si>
  <si>
    <t>201U0402</t>
  </si>
  <si>
    <t>201U0266</t>
  </si>
  <si>
    <t>201U0267</t>
  </si>
  <si>
    <t>LOPEZ POLITO JAAZIEL</t>
  </si>
  <si>
    <t>201U0270</t>
  </si>
  <si>
    <t>MARTINEZ MORGADO ANA VICTORIA</t>
  </si>
  <si>
    <t>201U0272</t>
  </si>
  <si>
    <t>MIROS VIDAL MONSERRAT</t>
  </si>
  <si>
    <t>191U0459</t>
  </si>
  <si>
    <t>ORTEGA ALANIS ELIAS</t>
  </si>
  <si>
    <t>201U0274</t>
  </si>
  <si>
    <t>ORTIZ HERRERA MANUEL AARON</t>
  </si>
  <si>
    <t>201U0276</t>
  </si>
  <si>
    <t>QUINO RODRIGUEZ JOSE RAUL</t>
  </si>
  <si>
    <t>201U0277</t>
  </si>
  <si>
    <t>RAMIREZ QUINO ANA LUCIA</t>
  </si>
  <si>
    <t>201U0278</t>
  </si>
  <si>
    <t>RAMOS FISCAL ELIAS AGUSTIN</t>
  </si>
  <si>
    <t>191U0468</t>
  </si>
  <si>
    <t>RIOS CASTILLO JONATHAN DE JESUS</t>
  </si>
  <si>
    <t>201U0279</t>
  </si>
  <si>
    <t>SALAZAR RAMIREZ ALI LEONEL</t>
  </si>
  <si>
    <t>201U0280</t>
  </si>
  <si>
    <t>SANDOVAL AMBROS IRVING</t>
  </si>
  <si>
    <t>201U0282</t>
  </si>
  <si>
    <t>TAXILAGA MORTEO JOSE DE JESUS</t>
  </si>
  <si>
    <t>USCANGA CADENA CARLOS AUGUSTO</t>
  </si>
  <si>
    <t>711-A</t>
  </si>
  <si>
    <t>201U0257</t>
  </si>
  <si>
    <t>191U0645</t>
  </si>
  <si>
    <t>LOPEZ ARTIGAS CRISTIAN DANIEL</t>
  </si>
  <si>
    <t>LEO ROMAN ARELY DEL CARMEN</t>
  </si>
  <si>
    <t>HERNANDEZ BARRIOS NAOMI</t>
  </si>
  <si>
    <t>221U0822</t>
  </si>
  <si>
    <t>211U0022</t>
  </si>
  <si>
    <t>BADILLO GARCIA JURADO MAYRETH</t>
  </si>
  <si>
    <t>211U0024</t>
  </si>
  <si>
    <t>GARCIA ZAPOT ARANTZA GUADALUPE</t>
  </si>
  <si>
    <t>C211U0587</t>
  </si>
  <si>
    <t>ROSARIO SOTO EMMANUEL</t>
  </si>
  <si>
    <t>ANTONINO BAUTISTA CARLOS EDUARDO</t>
  </si>
  <si>
    <t>BUSTAMANTE MARTINEZ ANDRES RODRIGO</t>
  </si>
  <si>
    <t>CARMONA XOLO RENATA NICOLE</t>
  </si>
  <si>
    <t>COBAXIN VILLASEÑOR CARLOS</t>
  </si>
  <si>
    <t>COYOLT ROSENDO EDUARDO</t>
  </si>
  <si>
    <t>GARCIA GUTIERREZ BRYAN</t>
  </si>
  <si>
    <t>IXBA DE LA CRUZ BRAYAN AMADO</t>
  </si>
  <si>
    <t>LOPEZ LOPEZ SIDNEY</t>
  </si>
  <si>
    <t>LUCHO PAXTIAN JOSE MARTIN</t>
  </si>
  <si>
    <t>LÓPEZ ESCRIBANO ISRAEL ANTONIO</t>
  </si>
  <si>
    <t>MARIN ORTIZ ULISES</t>
  </si>
  <si>
    <t>MARTÍNEZ PICHAL YAHANA DE LOS ÁNGELES</t>
  </si>
  <si>
    <t>ROSAS MINQUIZ NAOMI</t>
  </si>
  <si>
    <t>ROSAS ROSAS JESUS ALEJANDRO</t>
  </si>
  <si>
    <t>SANTIAGO REYES ARGELIO</t>
  </si>
  <si>
    <t>SERRANO VELAZQUEZ ESMERALDA</t>
  </si>
  <si>
    <t>TORRES NAVARRETE ELMER URIEL</t>
  </si>
  <si>
    <t>VELASCO XOLO JOSE ROBERTO</t>
  </si>
  <si>
    <t>ZAPOT RAMOS MARCOS OSIRIS</t>
  </si>
  <si>
    <t>221U0527</t>
  </si>
  <si>
    <t>221U0529</t>
  </si>
  <si>
    <t>221U0530</t>
  </si>
  <si>
    <t>221U0533</t>
  </si>
  <si>
    <t>221U0534</t>
  </si>
  <si>
    <t>221U0536</t>
  </si>
  <si>
    <t>221U0539</t>
  </si>
  <si>
    <t>221U0568</t>
  </si>
  <si>
    <t>221U0543</t>
  </si>
  <si>
    <t>221U0545</t>
  </si>
  <si>
    <t>221U0548</t>
  </si>
  <si>
    <t>221U0549</t>
  </si>
  <si>
    <t>221U0558</t>
  </si>
  <si>
    <t>221U0559</t>
  </si>
  <si>
    <t>221U0560</t>
  </si>
  <si>
    <t>221U0561</t>
  </si>
  <si>
    <t>221U0569</t>
  </si>
  <si>
    <t>221U0565</t>
  </si>
  <si>
    <t>221U0567</t>
  </si>
  <si>
    <t xml:space="preserve">MTI. ROBERTO ESTEBAN GUERRERO HERNANDEZ </t>
  </si>
  <si>
    <t>FORMULACION Y EVALUACION DE PROYECTOS</t>
  </si>
  <si>
    <t xml:space="preserve">FIGEROA CORRO ARIEL DE JESUS </t>
  </si>
  <si>
    <t xml:space="preserve">ROSARIO SOTO EMMANUEL </t>
  </si>
  <si>
    <t>221U0004</t>
  </si>
  <si>
    <t>ZARRABAL CRUZ SERGIO</t>
  </si>
  <si>
    <t xml:space="preserve">REDES E INTERFACES INDUSTRIALES </t>
  </si>
  <si>
    <t>ROBOTICA</t>
  </si>
  <si>
    <t>811-A</t>
  </si>
  <si>
    <t>GONZALEZ MARTINEZ ALDO ALFREDO</t>
  </si>
  <si>
    <t>191U0446</t>
  </si>
  <si>
    <t>201U0002</t>
  </si>
  <si>
    <t xml:space="preserve">RAMIREZ CALIXTO LEYDI LILIANA </t>
  </si>
  <si>
    <t xml:space="preserve">RAMOS FISCAL ELIAS AGUSTIN </t>
  </si>
  <si>
    <t xml:space="preserve">REYES CALIXTO FELIX GIBRAN </t>
  </si>
  <si>
    <t>191U0475</t>
  </si>
  <si>
    <t>TEPACH FONSECA CRISTIAN JAIR</t>
  </si>
  <si>
    <t>METODOS NUMERICOS</t>
  </si>
  <si>
    <t>411-B</t>
  </si>
  <si>
    <t xml:space="preserve">FEBRERO - JUNIO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</si>
</sst>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0" fillId="0" borderId="1" xfId="0" applyBorder="1"/>
    <xf numFmtId="1" fontId="0" fillId="0" borderId="2" xfId="0" applyNumberFormat="1" applyBorder="1" applyAlignment="1">
      <alignment horizontal="center"/>
    </xf>
    <xf numFmtId="1" fontId="6" fillId="4" borderId="2" xfId="0" applyNumberFormat="1" applyFont="1" applyFill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</sheetPr>
  <dimension ref="B2:R59"/>
  <sheetViews>
    <sheetView tabSelected="1" zoomScale="84" zoomScaleNormal="84" workbookViewId="0">
      <selection activeCell="U11" sqref="U1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6.5703125" customWidth="1"/>
    <col min="8" max="8" width="1.42578125" customWidth="1"/>
    <col min="9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5" t="s">
        <v>139</v>
      </c>
      <c r="E4" s="35"/>
      <c r="F4" s="35"/>
      <c r="G4" s="35"/>
      <c r="I4" t="s">
        <v>1</v>
      </c>
      <c r="J4" s="36" t="s">
        <v>140</v>
      </c>
      <c r="K4" s="36"/>
      <c r="M4" t="s">
        <v>2</v>
      </c>
      <c r="N4" s="37">
        <v>45434</v>
      </c>
      <c r="O4" s="3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6" t="s">
        <v>141</v>
      </c>
      <c r="E6" s="36"/>
      <c r="F6" s="36"/>
      <c r="G6" s="36"/>
      <c r="I6" s="23" t="s">
        <v>22</v>
      </c>
      <c r="J6" s="23"/>
      <c r="K6" s="18" t="s">
        <v>122</v>
      </c>
      <c r="L6" s="18"/>
      <c r="M6" s="18"/>
      <c r="N6" s="18"/>
      <c r="O6" s="18"/>
      <c r="P6" s="18"/>
      <c r="Q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16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4">
        <v>1</v>
      </c>
      <c r="C9" s="4" t="s">
        <v>103</v>
      </c>
      <c r="D9" s="30" t="s">
        <v>84</v>
      </c>
      <c r="E9" s="31" t="s">
        <v>84</v>
      </c>
      <c r="F9" s="31" t="s">
        <v>84</v>
      </c>
      <c r="G9" s="31" t="s">
        <v>84</v>
      </c>
      <c r="H9" s="31" t="s">
        <v>84</v>
      </c>
      <c r="I9" s="32" t="s">
        <v>84</v>
      </c>
      <c r="J9" s="4">
        <v>90</v>
      </c>
      <c r="K9" s="4">
        <v>85</v>
      </c>
      <c r="L9" s="4">
        <v>80</v>
      </c>
      <c r="M9" s="4">
        <v>85</v>
      </c>
      <c r="N9" s="4">
        <v>83</v>
      </c>
      <c r="O9" s="4">
        <v>0</v>
      </c>
      <c r="P9" s="4">
        <v>0</v>
      </c>
      <c r="Q9" s="10">
        <f>SUM(J9:P9)/7</f>
        <v>60.428571428571431</v>
      </c>
    </row>
    <row r="10" spans="2:18" x14ac:dyDescent="0.25">
      <c r="B10" s="6">
        <v>2</v>
      </c>
      <c r="C10" s="6" t="s">
        <v>104</v>
      </c>
      <c r="D10" s="30" t="s">
        <v>85</v>
      </c>
      <c r="E10" s="31" t="s">
        <v>85</v>
      </c>
      <c r="F10" s="31" t="s">
        <v>85</v>
      </c>
      <c r="G10" s="31" t="s">
        <v>85</v>
      </c>
      <c r="H10" s="31" t="s">
        <v>85</v>
      </c>
      <c r="I10" s="32" t="s">
        <v>85</v>
      </c>
      <c r="J10" s="4">
        <v>90</v>
      </c>
      <c r="K10" s="4">
        <v>85</v>
      </c>
      <c r="L10" s="4">
        <v>80</v>
      </c>
      <c r="M10" s="4">
        <v>85</v>
      </c>
      <c r="N10" s="4">
        <v>83</v>
      </c>
      <c r="O10" s="4">
        <v>0</v>
      </c>
      <c r="P10" s="4">
        <v>0</v>
      </c>
      <c r="Q10" s="10">
        <f>SUM(J10:P10)/7</f>
        <v>60.428571428571431</v>
      </c>
    </row>
    <row r="11" spans="2:18" x14ac:dyDescent="0.25">
      <c r="B11" s="6">
        <v>3</v>
      </c>
      <c r="C11" s="6" t="s">
        <v>105</v>
      </c>
      <c r="D11" s="30" t="s">
        <v>86</v>
      </c>
      <c r="E11" s="31" t="s">
        <v>86</v>
      </c>
      <c r="F11" s="31" t="s">
        <v>86</v>
      </c>
      <c r="G11" s="31" t="s">
        <v>86</v>
      </c>
      <c r="H11" s="31" t="s">
        <v>86</v>
      </c>
      <c r="I11" s="32" t="s">
        <v>86</v>
      </c>
      <c r="J11" s="4">
        <v>90</v>
      </c>
      <c r="K11" s="4">
        <v>85</v>
      </c>
      <c r="L11" s="4">
        <v>80</v>
      </c>
      <c r="M11" s="4">
        <v>85</v>
      </c>
      <c r="N11" s="4">
        <v>82</v>
      </c>
      <c r="O11" s="4">
        <v>0</v>
      </c>
      <c r="P11" s="4">
        <v>0</v>
      </c>
      <c r="Q11" s="10">
        <f t="shared" ref="Q11:Q28" si="0">SUM(J11:P11)/7</f>
        <v>60.285714285714285</v>
      </c>
    </row>
    <row r="12" spans="2:18" x14ac:dyDescent="0.25">
      <c r="B12" s="6">
        <v>4</v>
      </c>
      <c r="C12" s="6" t="s">
        <v>106</v>
      </c>
      <c r="D12" s="30" t="s">
        <v>87</v>
      </c>
      <c r="E12" s="31" t="s">
        <v>87</v>
      </c>
      <c r="F12" s="31" t="s">
        <v>87</v>
      </c>
      <c r="G12" s="31" t="s">
        <v>87</v>
      </c>
      <c r="H12" s="31" t="s">
        <v>87</v>
      </c>
      <c r="I12" s="32" t="s">
        <v>87</v>
      </c>
      <c r="J12" s="4">
        <v>80</v>
      </c>
      <c r="K12" s="4">
        <v>85</v>
      </c>
      <c r="L12" s="4">
        <v>80</v>
      </c>
      <c r="M12" s="4">
        <v>85</v>
      </c>
      <c r="N12" s="4">
        <v>82</v>
      </c>
      <c r="O12" s="4">
        <v>0</v>
      </c>
      <c r="P12" s="4">
        <v>0</v>
      </c>
      <c r="Q12" s="10">
        <f t="shared" si="0"/>
        <v>58.857142857142854</v>
      </c>
    </row>
    <row r="13" spans="2:18" x14ac:dyDescent="0.25">
      <c r="B13" s="6">
        <v>5</v>
      </c>
      <c r="C13" s="6" t="s">
        <v>107</v>
      </c>
      <c r="D13" s="30" t="s">
        <v>88</v>
      </c>
      <c r="E13" s="31" t="s">
        <v>88</v>
      </c>
      <c r="F13" s="31" t="s">
        <v>88</v>
      </c>
      <c r="G13" s="31" t="s">
        <v>88</v>
      </c>
      <c r="H13" s="31" t="s">
        <v>88</v>
      </c>
      <c r="I13" s="32" t="s">
        <v>88</v>
      </c>
      <c r="J13" s="4">
        <v>80</v>
      </c>
      <c r="K13" s="4">
        <v>85</v>
      </c>
      <c r="L13" s="4">
        <v>80</v>
      </c>
      <c r="M13" s="4">
        <v>85</v>
      </c>
      <c r="N13" s="4">
        <v>80</v>
      </c>
      <c r="O13" s="4">
        <v>0</v>
      </c>
      <c r="P13" s="4">
        <v>0</v>
      </c>
      <c r="Q13" s="10">
        <f t="shared" si="0"/>
        <v>58.571428571428569</v>
      </c>
    </row>
    <row r="14" spans="2:18" x14ac:dyDescent="0.25">
      <c r="B14" s="6">
        <f t="shared" ref="B14:B50" si="1">B13+1</f>
        <v>6</v>
      </c>
      <c r="C14" s="6" t="s">
        <v>77</v>
      </c>
      <c r="D14" s="30" t="s">
        <v>124</v>
      </c>
      <c r="E14" s="31"/>
      <c r="F14" s="31"/>
      <c r="G14" s="31"/>
      <c r="H14" s="31"/>
      <c r="I14" s="32"/>
      <c r="J14" s="4">
        <v>90</v>
      </c>
      <c r="K14" s="4">
        <v>85</v>
      </c>
      <c r="L14" s="4">
        <v>80</v>
      </c>
      <c r="M14" s="4">
        <v>85</v>
      </c>
      <c r="N14" s="4">
        <v>82</v>
      </c>
      <c r="O14" s="4">
        <v>0</v>
      </c>
      <c r="P14" s="4">
        <v>0</v>
      </c>
      <c r="Q14" s="10">
        <f t="shared" si="0"/>
        <v>60.285714285714285</v>
      </c>
    </row>
    <row r="15" spans="2:18" x14ac:dyDescent="0.25">
      <c r="B15" s="6">
        <v>7</v>
      </c>
      <c r="C15" s="6" t="s">
        <v>108</v>
      </c>
      <c r="D15" s="30" t="s">
        <v>89</v>
      </c>
      <c r="E15" s="31" t="s">
        <v>89</v>
      </c>
      <c r="F15" s="31" t="s">
        <v>89</v>
      </c>
      <c r="G15" s="31" t="s">
        <v>89</v>
      </c>
      <c r="H15" s="31" t="s">
        <v>89</v>
      </c>
      <c r="I15" s="32" t="s">
        <v>89</v>
      </c>
      <c r="J15" s="4">
        <v>90</v>
      </c>
      <c r="K15" s="4">
        <v>85</v>
      </c>
      <c r="L15" s="4">
        <v>80</v>
      </c>
      <c r="M15" s="4">
        <v>85</v>
      </c>
      <c r="N15" s="4">
        <v>83</v>
      </c>
      <c r="O15" s="4">
        <v>0</v>
      </c>
      <c r="P15" s="4">
        <v>0</v>
      </c>
      <c r="Q15" s="10">
        <f t="shared" si="0"/>
        <v>60.428571428571431</v>
      </c>
    </row>
    <row r="16" spans="2:18" x14ac:dyDescent="0.25">
      <c r="B16" s="6">
        <f t="shared" si="1"/>
        <v>8</v>
      </c>
      <c r="C16" s="6" t="s">
        <v>109</v>
      </c>
      <c r="D16" s="30" t="s">
        <v>90</v>
      </c>
      <c r="E16" s="31" t="s">
        <v>90</v>
      </c>
      <c r="F16" s="31" t="s">
        <v>90</v>
      </c>
      <c r="G16" s="31" t="s">
        <v>90</v>
      </c>
      <c r="H16" s="31" t="s">
        <v>90</v>
      </c>
      <c r="I16" s="32" t="s">
        <v>90</v>
      </c>
      <c r="J16" s="4">
        <v>80</v>
      </c>
      <c r="K16" s="4">
        <v>85</v>
      </c>
      <c r="L16" s="4">
        <v>80</v>
      </c>
      <c r="M16" s="4">
        <v>85</v>
      </c>
      <c r="N16" s="4">
        <v>82</v>
      </c>
      <c r="O16" s="4">
        <v>0</v>
      </c>
      <c r="P16" s="4">
        <v>0</v>
      </c>
      <c r="Q16" s="10">
        <f t="shared" si="0"/>
        <v>58.857142857142854</v>
      </c>
    </row>
    <row r="17" spans="2:17" x14ac:dyDescent="0.25">
      <c r="B17" s="6">
        <f t="shared" si="1"/>
        <v>9</v>
      </c>
      <c r="C17" s="6" t="s">
        <v>110</v>
      </c>
      <c r="D17" s="30" t="s">
        <v>91</v>
      </c>
      <c r="E17" s="31" t="s">
        <v>91</v>
      </c>
      <c r="F17" s="31" t="s">
        <v>91</v>
      </c>
      <c r="G17" s="31" t="s">
        <v>91</v>
      </c>
      <c r="H17" s="31" t="s">
        <v>91</v>
      </c>
      <c r="I17" s="32" t="s">
        <v>91</v>
      </c>
      <c r="J17" s="4">
        <v>90</v>
      </c>
      <c r="K17" s="4">
        <v>85</v>
      </c>
      <c r="L17" s="4">
        <v>80</v>
      </c>
      <c r="M17" s="4">
        <v>85</v>
      </c>
      <c r="N17" s="4">
        <v>81</v>
      </c>
      <c r="O17" s="4">
        <v>0</v>
      </c>
      <c r="P17" s="4">
        <v>0</v>
      </c>
      <c r="Q17" s="10">
        <f t="shared" si="0"/>
        <v>60.142857142857146</v>
      </c>
    </row>
    <row r="18" spans="2:17" x14ac:dyDescent="0.25">
      <c r="B18" s="6">
        <f t="shared" si="1"/>
        <v>10</v>
      </c>
      <c r="C18" s="6" t="s">
        <v>111</v>
      </c>
      <c r="D18" s="30" t="s">
        <v>92</v>
      </c>
      <c r="E18" s="31" t="s">
        <v>92</v>
      </c>
      <c r="F18" s="31" t="s">
        <v>92</v>
      </c>
      <c r="G18" s="31" t="s">
        <v>92</v>
      </c>
      <c r="H18" s="31" t="s">
        <v>92</v>
      </c>
      <c r="I18" s="32" t="s">
        <v>92</v>
      </c>
      <c r="J18" s="4">
        <v>80</v>
      </c>
      <c r="K18" s="4">
        <v>85</v>
      </c>
      <c r="L18" s="4">
        <v>80</v>
      </c>
      <c r="M18" s="4">
        <v>85</v>
      </c>
      <c r="N18" s="4">
        <v>83</v>
      </c>
      <c r="O18" s="4">
        <v>0</v>
      </c>
      <c r="P18" s="4">
        <v>0</v>
      </c>
      <c r="Q18" s="10">
        <f t="shared" si="0"/>
        <v>59</v>
      </c>
    </row>
    <row r="19" spans="2:17" x14ac:dyDescent="0.25">
      <c r="B19" s="6">
        <f t="shared" si="1"/>
        <v>11</v>
      </c>
      <c r="C19" s="6" t="s">
        <v>112</v>
      </c>
      <c r="D19" s="30" t="s">
        <v>93</v>
      </c>
      <c r="E19" s="31" t="s">
        <v>93</v>
      </c>
      <c r="F19" s="31" t="s">
        <v>93</v>
      </c>
      <c r="G19" s="31" t="s">
        <v>93</v>
      </c>
      <c r="H19" s="31" t="s">
        <v>93</v>
      </c>
      <c r="I19" s="32" t="s">
        <v>93</v>
      </c>
      <c r="J19" s="4">
        <v>90</v>
      </c>
      <c r="K19" s="4">
        <v>85</v>
      </c>
      <c r="L19" s="4">
        <v>80</v>
      </c>
      <c r="M19" s="4">
        <v>85</v>
      </c>
      <c r="N19" s="4">
        <v>83</v>
      </c>
      <c r="O19" s="4">
        <v>0</v>
      </c>
      <c r="P19" s="4">
        <v>0</v>
      </c>
      <c r="Q19" s="10">
        <f t="shared" si="0"/>
        <v>60.428571428571431</v>
      </c>
    </row>
    <row r="20" spans="2:17" x14ac:dyDescent="0.25">
      <c r="B20" s="6">
        <f t="shared" si="1"/>
        <v>12</v>
      </c>
      <c r="C20" s="6" t="s">
        <v>113</v>
      </c>
      <c r="D20" s="30" t="s">
        <v>94</v>
      </c>
      <c r="E20" s="31" t="s">
        <v>94</v>
      </c>
      <c r="F20" s="31" t="s">
        <v>94</v>
      </c>
      <c r="G20" s="31" t="s">
        <v>94</v>
      </c>
      <c r="H20" s="31" t="s">
        <v>94</v>
      </c>
      <c r="I20" s="32" t="s">
        <v>94</v>
      </c>
      <c r="J20" s="4">
        <v>80</v>
      </c>
      <c r="K20" s="4">
        <v>85</v>
      </c>
      <c r="L20" s="4">
        <v>80</v>
      </c>
      <c r="M20" s="4">
        <v>85</v>
      </c>
      <c r="N20" s="4">
        <v>82</v>
      </c>
      <c r="O20" s="4">
        <v>0</v>
      </c>
      <c r="P20" s="4">
        <v>0</v>
      </c>
      <c r="Q20" s="10">
        <f t="shared" si="0"/>
        <v>58.857142857142854</v>
      </c>
    </row>
    <row r="21" spans="2:17" x14ac:dyDescent="0.25">
      <c r="B21" s="6">
        <f t="shared" si="1"/>
        <v>13</v>
      </c>
      <c r="C21" s="6" t="s">
        <v>114</v>
      </c>
      <c r="D21" s="30" t="s">
        <v>95</v>
      </c>
      <c r="E21" s="31" t="s">
        <v>95</v>
      </c>
      <c r="F21" s="31" t="s">
        <v>95</v>
      </c>
      <c r="G21" s="31" t="s">
        <v>95</v>
      </c>
      <c r="H21" s="31" t="s">
        <v>95</v>
      </c>
      <c r="I21" s="32" t="s">
        <v>95</v>
      </c>
      <c r="J21" s="4">
        <v>90</v>
      </c>
      <c r="K21" s="4">
        <v>85</v>
      </c>
      <c r="L21" s="4">
        <v>80</v>
      </c>
      <c r="M21" s="4">
        <v>85</v>
      </c>
      <c r="N21" s="4">
        <v>81</v>
      </c>
      <c r="O21" s="4">
        <v>0</v>
      </c>
      <c r="P21" s="4">
        <v>0</v>
      </c>
      <c r="Q21" s="10">
        <f t="shared" si="0"/>
        <v>60.142857142857146</v>
      </c>
    </row>
    <row r="22" spans="2:17" x14ac:dyDescent="0.25">
      <c r="B22" s="6">
        <v>14</v>
      </c>
      <c r="C22" s="6" t="s">
        <v>115</v>
      </c>
      <c r="D22" s="30" t="s">
        <v>96</v>
      </c>
      <c r="E22" s="31" t="s">
        <v>96</v>
      </c>
      <c r="F22" s="31" t="s">
        <v>96</v>
      </c>
      <c r="G22" s="31" t="s">
        <v>96</v>
      </c>
      <c r="H22" s="31" t="s">
        <v>96</v>
      </c>
      <c r="I22" s="32" t="s">
        <v>96</v>
      </c>
      <c r="J22" s="4">
        <v>90</v>
      </c>
      <c r="K22" s="4">
        <v>85</v>
      </c>
      <c r="L22" s="4">
        <v>80</v>
      </c>
      <c r="M22" s="4">
        <v>85</v>
      </c>
      <c r="N22" s="4">
        <v>80</v>
      </c>
      <c r="O22" s="4">
        <v>0</v>
      </c>
      <c r="P22" s="4">
        <v>0</v>
      </c>
      <c r="Q22" s="10">
        <f t="shared" si="0"/>
        <v>60</v>
      </c>
    </row>
    <row r="23" spans="2:17" x14ac:dyDescent="0.25">
      <c r="B23" s="6">
        <f t="shared" si="1"/>
        <v>15</v>
      </c>
      <c r="C23" s="6" t="s">
        <v>116</v>
      </c>
      <c r="D23" s="30" t="s">
        <v>97</v>
      </c>
      <c r="E23" s="31" t="s">
        <v>97</v>
      </c>
      <c r="F23" s="31" t="s">
        <v>97</v>
      </c>
      <c r="G23" s="31" t="s">
        <v>97</v>
      </c>
      <c r="H23" s="31" t="s">
        <v>97</v>
      </c>
      <c r="I23" s="32" t="s">
        <v>97</v>
      </c>
      <c r="J23" s="4">
        <v>90</v>
      </c>
      <c r="K23" s="4">
        <v>85</v>
      </c>
      <c r="L23" s="4">
        <v>80</v>
      </c>
      <c r="M23" s="4">
        <v>85</v>
      </c>
      <c r="N23" s="4">
        <v>80</v>
      </c>
      <c r="O23" s="4">
        <v>0</v>
      </c>
      <c r="P23" s="4">
        <v>0</v>
      </c>
      <c r="Q23" s="10">
        <f t="shared" si="0"/>
        <v>60</v>
      </c>
    </row>
    <row r="24" spans="2:17" x14ac:dyDescent="0.25">
      <c r="B24" s="6">
        <f t="shared" si="1"/>
        <v>16</v>
      </c>
      <c r="C24" s="6" t="s">
        <v>117</v>
      </c>
      <c r="D24" s="30" t="s">
        <v>98</v>
      </c>
      <c r="E24" s="31" t="s">
        <v>98</v>
      </c>
      <c r="F24" s="31" t="s">
        <v>98</v>
      </c>
      <c r="G24" s="31" t="s">
        <v>98</v>
      </c>
      <c r="H24" s="31" t="s">
        <v>98</v>
      </c>
      <c r="I24" s="32" t="s">
        <v>98</v>
      </c>
      <c r="J24" s="4">
        <v>90</v>
      </c>
      <c r="K24" s="4">
        <v>85</v>
      </c>
      <c r="L24" s="4">
        <v>80</v>
      </c>
      <c r="M24" s="4">
        <v>85</v>
      </c>
      <c r="N24" s="4">
        <v>80</v>
      </c>
      <c r="O24" s="4">
        <v>0</v>
      </c>
      <c r="P24" s="4">
        <v>0</v>
      </c>
      <c r="Q24" s="10">
        <f t="shared" si="0"/>
        <v>60</v>
      </c>
    </row>
    <row r="25" spans="2:17" x14ac:dyDescent="0.25">
      <c r="B25" s="6">
        <f t="shared" si="1"/>
        <v>17</v>
      </c>
      <c r="C25" s="6" t="s">
        <v>118</v>
      </c>
      <c r="D25" s="30" t="s">
        <v>99</v>
      </c>
      <c r="E25" s="31" t="s">
        <v>99</v>
      </c>
      <c r="F25" s="31" t="s">
        <v>99</v>
      </c>
      <c r="G25" s="31" t="s">
        <v>99</v>
      </c>
      <c r="H25" s="31" t="s">
        <v>99</v>
      </c>
      <c r="I25" s="32" t="s">
        <v>99</v>
      </c>
      <c r="J25" s="4">
        <v>80</v>
      </c>
      <c r="K25" s="4">
        <v>85</v>
      </c>
      <c r="L25" s="4">
        <v>80</v>
      </c>
      <c r="M25" s="4">
        <v>85</v>
      </c>
      <c r="N25" s="4">
        <v>82</v>
      </c>
      <c r="O25" s="4">
        <v>0</v>
      </c>
      <c r="P25" s="4">
        <v>0</v>
      </c>
      <c r="Q25" s="10">
        <f t="shared" si="0"/>
        <v>58.857142857142854</v>
      </c>
    </row>
    <row r="26" spans="2:17" x14ac:dyDescent="0.25">
      <c r="B26" s="6">
        <f t="shared" si="1"/>
        <v>18</v>
      </c>
      <c r="C26" s="6" t="s">
        <v>119</v>
      </c>
      <c r="D26" s="30" t="s">
        <v>100</v>
      </c>
      <c r="E26" s="31" t="s">
        <v>100</v>
      </c>
      <c r="F26" s="31" t="s">
        <v>100</v>
      </c>
      <c r="G26" s="31" t="s">
        <v>100</v>
      </c>
      <c r="H26" s="31" t="s">
        <v>100</v>
      </c>
      <c r="I26" s="32" t="s">
        <v>100</v>
      </c>
      <c r="J26" s="4">
        <v>90</v>
      </c>
      <c r="K26" s="4">
        <v>85</v>
      </c>
      <c r="L26" s="4">
        <v>80</v>
      </c>
      <c r="M26" s="4">
        <v>85</v>
      </c>
      <c r="N26" s="4">
        <v>81</v>
      </c>
      <c r="O26" s="4">
        <v>0</v>
      </c>
      <c r="P26" s="4">
        <v>0</v>
      </c>
      <c r="Q26" s="10">
        <f t="shared" si="0"/>
        <v>60.142857142857146</v>
      </c>
    </row>
    <row r="27" spans="2:17" x14ac:dyDescent="0.25">
      <c r="B27" s="6">
        <f t="shared" si="1"/>
        <v>19</v>
      </c>
      <c r="C27" s="6" t="s">
        <v>120</v>
      </c>
      <c r="D27" s="30" t="s">
        <v>101</v>
      </c>
      <c r="E27" s="31" t="s">
        <v>101</v>
      </c>
      <c r="F27" s="31" t="s">
        <v>101</v>
      </c>
      <c r="G27" s="31" t="s">
        <v>101</v>
      </c>
      <c r="H27" s="31" t="s">
        <v>101</v>
      </c>
      <c r="I27" s="32" t="s">
        <v>101</v>
      </c>
      <c r="J27" s="4">
        <v>80</v>
      </c>
      <c r="K27" s="4">
        <v>85</v>
      </c>
      <c r="L27" s="4">
        <v>80</v>
      </c>
      <c r="M27" s="4">
        <v>85</v>
      </c>
      <c r="N27" s="4">
        <v>83</v>
      </c>
      <c r="O27" s="4">
        <v>0</v>
      </c>
      <c r="P27" s="4">
        <v>0</v>
      </c>
      <c r="Q27" s="10">
        <f t="shared" si="0"/>
        <v>59</v>
      </c>
    </row>
    <row r="28" spans="2:17" x14ac:dyDescent="0.25">
      <c r="B28" s="6">
        <f t="shared" si="1"/>
        <v>20</v>
      </c>
      <c r="C28" s="6" t="s">
        <v>121</v>
      </c>
      <c r="D28" s="30" t="s">
        <v>102</v>
      </c>
      <c r="E28" s="31" t="s">
        <v>102</v>
      </c>
      <c r="F28" s="31" t="s">
        <v>102</v>
      </c>
      <c r="G28" s="31" t="s">
        <v>102</v>
      </c>
      <c r="H28" s="31" t="s">
        <v>102</v>
      </c>
      <c r="I28" s="32" t="s">
        <v>102</v>
      </c>
      <c r="J28" s="4">
        <v>90</v>
      </c>
      <c r="K28" s="4">
        <v>85</v>
      </c>
      <c r="L28" s="4">
        <v>80</v>
      </c>
      <c r="M28" s="4">
        <v>85</v>
      </c>
      <c r="N28" s="4">
        <v>83</v>
      </c>
      <c r="O28" s="4">
        <v>0</v>
      </c>
      <c r="P28" s="4">
        <v>0</v>
      </c>
      <c r="Q28" s="10">
        <f t="shared" si="0"/>
        <v>60.428571428571431</v>
      </c>
    </row>
    <row r="29" spans="2:17" x14ac:dyDescent="0.25">
      <c r="B29" s="6">
        <f t="shared" si="1"/>
        <v>21</v>
      </c>
      <c r="C29" s="6"/>
      <c r="D29" s="30"/>
      <c r="E29" s="31"/>
      <c r="F29" s="31"/>
      <c r="G29" s="31"/>
      <c r="H29" s="31"/>
      <c r="I29" s="32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29"/>
      <c r="E30" s="29"/>
      <c r="F30" s="29"/>
      <c r="G30" s="29"/>
      <c r="H30" s="29"/>
      <c r="I30" s="29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v>26</v>
      </c>
      <c r="C31" s="6"/>
      <c r="D31" s="29"/>
      <c r="E31" s="29"/>
      <c r="F31" s="29"/>
      <c r="G31" s="29"/>
      <c r="H31" s="29"/>
      <c r="I31" s="29"/>
      <c r="J31" s="19"/>
      <c r="K31" s="19"/>
      <c r="L31" s="4"/>
      <c r="M31" s="4"/>
      <c r="N31" s="4"/>
      <c r="O31" s="4"/>
      <c r="P31" s="4"/>
      <c r="Q31" s="10"/>
    </row>
    <row r="32" spans="2:17" x14ac:dyDescent="0.25">
      <c r="B32" s="6">
        <v>27</v>
      </c>
      <c r="C32" s="6"/>
      <c r="D32" s="29"/>
      <c r="E32" s="29"/>
      <c r="F32" s="29"/>
      <c r="G32" s="29"/>
      <c r="H32" s="29"/>
      <c r="I32" s="29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v>28</v>
      </c>
      <c r="C33" s="6"/>
      <c r="D33" s="29"/>
      <c r="E33" s="29"/>
      <c r="F33" s="29"/>
      <c r="G33" s="29"/>
      <c r="H33" s="29"/>
      <c r="I33" s="29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29</v>
      </c>
      <c r="C34" s="6"/>
      <c r="D34" s="29"/>
      <c r="E34" s="29"/>
      <c r="F34" s="29"/>
      <c r="G34" s="29"/>
      <c r="H34" s="29"/>
      <c r="I34" s="29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30</v>
      </c>
      <c r="C35" s="6"/>
      <c r="D35" s="29"/>
      <c r="E35" s="29"/>
      <c r="F35" s="29"/>
      <c r="G35" s="29"/>
      <c r="H35" s="29"/>
      <c r="I35" s="29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31</v>
      </c>
      <c r="C36" s="6"/>
      <c r="D36" s="29"/>
      <c r="E36" s="29"/>
      <c r="F36" s="29"/>
      <c r="G36" s="29"/>
      <c r="H36" s="29"/>
      <c r="I36" s="29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32</v>
      </c>
      <c r="C37" s="6"/>
      <c r="D37" s="22"/>
      <c r="E37" s="22"/>
      <c r="F37" s="22"/>
      <c r="G37" s="22"/>
      <c r="H37" s="22"/>
      <c r="I37" s="22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33</v>
      </c>
      <c r="C38" s="6"/>
      <c r="D38" s="22"/>
      <c r="E38" s="22"/>
      <c r="F38" s="22"/>
      <c r="G38" s="22"/>
      <c r="H38" s="22"/>
      <c r="I38" s="22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34</v>
      </c>
      <c r="C39" s="6"/>
      <c r="D39" s="22"/>
      <c r="E39" s="22"/>
      <c r="F39" s="22"/>
      <c r="G39" s="22"/>
      <c r="H39" s="22"/>
      <c r="I39" s="22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35</v>
      </c>
      <c r="C40" s="6"/>
      <c r="D40" s="22"/>
      <c r="E40" s="22"/>
      <c r="F40" s="22"/>
      <c r="G40" s="22"/>
      <c r="H40" s="22"/>
      <c r="I40" s="22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36</v>
      </c>
      <c r="C41" s="6"/>
      <c r="D41" s="22"/>
      <c r="E41" s="22"/>
      <c r="F41" s="22"/>
      <c r="G41" s="22"/>
      <c r="H41" s="22"/>
      <c r="I41" s="22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37</v>
      </c>
      <c r="C42" s="6"/>
      <c r="D42" s="22"/>
      <c r="E42" s="22"/>
      <c r="F42" s="22"/>
      <c r="G42" s="22"/>
      <c r="H42" s="22"/>
      <c r="I42" s="22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38</v>
      </c>
      <c r="C43" s="6"/>
      <c r="D43" s="22"/>
      <c r="E43" s="22"/>
      <c r="F43" s="22"/>
      <c r="G43" s="22"/>
      <c r="H43" s="22"/>
      <c r="I43" s="22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39</v>
      </c>
      <c r="C44" s="7"/>
      <c r="D44" s="22"/>
      <c r="E44" s="22"/>
      <c r="F44" s="22"/>
      <c r="G44" s="22"/>
      <c r="H44" s="22"/>
      <c r="I44" s="22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40</v>
      </c>
      <c r="C45" s="7"/>
      <c r="D45" s="22"/>
      <c r="E45" s="22"/>
      <c r="F45" s="22"/>
      <c r="G45" s="22"/>
      <c r="H45" s="22"/>
      <c r="I45" s="22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41</v>
      </c>
      <c r="C46" s="7"/>
      <c r="D46" s="22"/>
      <c r="E46" s="22"/>
      <c r="F46" s="22"/>
      <c r="G46" s="22"/>
      <c r="H46" s="22"/>
      <c r="I46" s="22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42</v>
      </c>
      <c r="C47" s="7"/>
      <c r="D47" s="22"/>
      <c r="E47" s="22"/>
      <c r="F47" s="22"/>
      <c r="G47" s="22"/>
      <c r="H47" s="22"/>
      <c r="I47" s="22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43</v>
      </c>
      <c r="C48" s="7"/>
      <c r="D48" s="22"/>
      <c r="E48" s="22"/>
      <c r="F48" s="22"/>
      <c r="G48" s="22"/>
      <c r="H48" s="22"/>
      <c r="I48" s="22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44</v>
      </c>
      <c r="C49" s="7"/>
      <c r="D49" s="22"/>
      <c r="E49" s="22"/>
      <c r="F49" s="22"/>
      <c r="G49" s="22"/>
      <c r="H49" s="22"/>
      <c r="I49" s="22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45</v>
      </c>
      <c r="C50" s="7"/>
      <c r="D50" s="22"/>
      <c r="E50" s="22"/>
      <c r="F50" s="22"/>
      <c r="G50" s="22"/>
      <c r="H50" s="22"/>
      <c r="I50" s="22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C51" s="23"/>
      <c r="D51" s="23"/>
      <c r="E51" s="1"/>
      <c r="H51" s="24" t="s">
        <v>19</v>
      </c>
      <c r="I51" s="24"/>
      <c r="J51" s="11">
        <f t="shared" ref="J51:P51" si="2">COUNTIF(J9:J50,"&gt;=70")</f>
        <v>20</v>
      </c>
      <c r="K51" s="11">
        <f t="shared" si="2"/>
        <v>20</v>
      </c>
      <c r="L51" s="11">
        <f t="shared" si="2"/>
        <v>20</v>
      </c>
      <c r="M51" s="11">
        <f t="shared" si="2"/>
        <v>20</v>
      </c>
      <c r="N51" s="11">
        <f t="shared" si="2"/>
        <v>20</v>
      </c>
      <c r="O51" s="11">
        <f t="shared" si="2"/>
        <v>0</v>
      </c>
      <c r="P51" s="11">
        <f t="shared" si="2"/>
        <v>0</v>
      </c>
      <c r="Q51" s="15">
        <f>COUNTIF(Q9:Q47,"&gt;=70")</f>
        <v>0</v>
      </c>
    </row>
    <row r="52" spans="2:17" x14ac:dyDescent="0.25">
      <c r="C52" s="23"/>
      <c r="D52" s="23"/>
      <c r="E52" s="8"/>
      <c r="H52" s="26" t="s">
        <v>20</v>
      </c>
      <c r="I52" s="26"/>
      <c r="J52" s="12">
        <f t="shared" ref="J52:Q52" si="3">COUNTIF(J9:J50,"&lt;70")</f>
        <v>0</v>
      </c>
      <c r="K52" s="12">
        <f t="shared" si="3"/>
        <v>0</v>
      </c>
      <c r="L52" s="12">
        <f t="shared" si="3"/>
        <v>0</v>
      </c>
      <c r="M52" s="12">
        <f t="shared" si="3"/>
        <v>0</v>
      </c>
      <c r="N52" s="12">
        <f t="shared" si="3"/>
        <v>0</v>
      </c>
      <c r="O52" s="12">
        <f t="shared" si="3"/>
        <v>20</v>
      </c>
      <c r="P52" s="12">
        <f t="shared" si="3"/>
        <v>20</v>
      </c>
      <c r="Q52" s="12">
        <f t="shared" si="3"/>
        <v>20</v>
      </c>
    </row>
    <row r="53" spans="2:17" x14ac:dyDescent="0.25">
      <c r="C53" s="23"/>
      <c r="D53" s="23"/>
      <c r="E53" s="23"/>
      <c r="H53" s="26" t="s">
        <v>21</v>
      </c>
      <c r="I53" s="26"/>
      <c r="J53" s="12">
        <f t="shared" ref="J53:Q53" si="4">COUNT(J9:J50)</f>
        <v>20</v>
      </c>
      <c r="K53" s="12">
        <f t="shared" si="4"/>
        <v>20</v>
      </c>
      <c r="L53" s="12">
        <f t="shared" si="4"/>
        <v>20</v>
      </c>
      <c r="M53" s="12">
        <f t="shared" si="4"/>
        <v>20</v>
      </c>
      <c r="N53" s="12">
        <f t="shared" si="4"/>
        <v>20</v>
      </c>
      <c r="O53" s="12">
        <f t="shared" si="4"/>
        <v>20</v>
      </c>
      <c r="P53" s="12">
        <f t="shared" si="4"/>
        <v>20</v>
      </c>
      <c r="Q53" s="12">
        <f t="shared" si="4"/>
        <v>20</v>
      </c>
    </row>
    <row r="54" spans="2:17" x14ac:dyDescent="0.25">
      <c r="C54" s="23"/>
      <c r="D54" s="23"/>
      <c r="E54" s="1"/>
      <c r="H54" s="27" t="s">
        <v>16</v>
      </c>
      <c r="I54" s="27"/>
      <c r="J54" s="13">
        <f>J51/J53</f>
        <v>1</v>
      </c>
      <c r="K54" s="13">
        <f t="shared" ref="K54:P54" si="5">K51/K53</f>
        <v>1</v>
      </c>
      <c r="L54" s="13">
        <f t="shared" si="5"/>
        <v>1</v>
      </c>
      <c r="M54" s="13">
        <f t="shared" si="5"/>
        <v>1</v>
      </c>
      <c r="N54" s="13">
        <f t="shared" si="5"/>
        <v>1</v>
      </c>
      <c r="O54" s="13">
        <f t="shared" si="5"/>
        <v>0</v>
      </c>
      <c r="P54" s="13">
        <f t="shared" si="5"/>
        <v>0</v>
      </c>
      <c r="Q54" s="14">
        <f t="shared" ref="Q54" si="6">Q51/Q53</f>
        <v>0</v>
      </c>
    </row>
    <row r="55" spans="2:17" x14ac:dyDescent="0.25">
      <c r="C55" s="23"/>
      <c r="D55" s="23"/>
      <c r="E55" s="1"/>
      <c r="H55" s="27" t="s">
        <v>17</v>
      </c>
      <c r="I55" s="27"/>
      <c r="J55" s="13">
        <f>J52/J53</f>
        <v>0</v>
      </c>
      <c r="K55" s="13">
        <f t="shared" ref="K55:Q55" si="7">K52/K53</f>
        <v>0</v>
      </c>
      <c r="L55" s="14">
        <f t="shared" si="7"/>
        <v>0</v>
      </c>
      <c r="M55" s="14">
        <f t="shared" si="7"/>
        <v>0</v>
      </c>
      <c r="N55" s="14">
        <f t="shared" si="7"/>
        <v>0</v>
      </c>
      <c r="O55" s="14">
        <f t="shared" si="7"/>
        <v>1</v>
      </c>
      <c r="P55" s="14">
        <f t="shared" si="7"/>
        <v>1</v>
      </c>
      <c r="Q55" s="14">
        <f t="shared" si="7"/>
        <v>1</v>
      </c>
    </row>
    <row r="56" spans="2:17" x14ac:dyDescent="0.25">
      <c r="C56" s="23"/>
      <c r="D56" s="23"/>
      <c r="E56" s="8"/>
    </row>
    <row r="57" spans="2:17" x14ac:dyDescent="0.25">
      <c r="C57" s="1"/>
      <c r="D57" s="1"/>
      <c r="E57" s="8"/>
    </row>
    <row r="58" spans="2:17" x14ac:dyDescent="0.25">
      <c r="J58" s="28"/>
      <c r="K58" s="28"/>
      <c r="L58" s="28"/>
      <c r="M58" s="28"/>
      <c r="N58" s="28"/>
      <c r="O58" s="28"/>
      <c r="P58" s="28"/>
    </row>
    <row r="59" spans="2:17" x14ac:dyDescent="0.25">
      <c r="J59" s="25" t="s">
        <v>18</v>
      </c>
      <c r="K59" s="25"/>
      <c r="L59" s="25"/>
      <c r="M59" s="25"/>
      <c r="N59" s="25"/>
      <c r="O59" s="25"/>
      <c r="P59" s="25"/>
    </row>
  </sheetData>
  <mergeCells count="63">
    <mergeCell ref="D13:I13"/>
    <mergeCell ref="B2:P2"/>
    <mergeCell ref="C3:P3"/>
    <mergeCell ref="D4:G4"/>
    <mergeCell ref="J4:K4"/>
    <mergeCell ref="N4:O4"/>
    <mergeCell ref="D6:G6"/>
    <mergeCell ref="I6:J6"/>
    <mergeCell ref="D8:I8"/>
    <mergeCell ref="D10:I10"/>
    <mergeCell ref="D11:I11"/>
    <mergeCell ref="D12:I12"/>
    <mergeCell ref="D9:I9"/>
    <mergeCell ref="D23:I2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36:I36"/>
    <mergeCell ref="D24:I24"/>
    <mergeCell ref="D25:I25"/>
    <mergeCell ref="D26:I26"/>
    <mergeCell ref="D27:I27"/>
    <mergeCell ref="D28:I28"/>
    <mergeCell ref="D29:I29"/>
    <mergeCell ref="D30:I30"/>
    <mergeCell ref="D32:I32"/>
    <mergeCell ref="D33:I33"/>
    <mergeCell ref="D34:I34"/>
    <mergeCell ref="D35:I35"/>
    <mergeCell ref="D31:I31"/>
    <mergeCell ref="D43:I43"/>
    <mergeCell ref="D44:I44"/>
    <mergeCell ref="D45:I45"/>
    <mergeCell ref="D46:I46"/>
    <mergeCell ref="D47:I47"/>
    <mergeCell ref="J59:P59"/>
    <mergeCell ref="C52:D52"/>
    <mergeCell ref="H52:I52"/>
    <mergeCell ref="C53:E53"/>
    <mergeCell ref="H53:I53"/>
    <mergeCell ref="C54:D54"/>
    <mergeCell ref="H54:I54"/>
    <mergeCell ref="C55:D55"/>
    <mergeCell ref="H55:I55"/>
    <mergeCell ref="C56:D56"/>
    <mergeCell ref="J58:P58"/>
    <mergeCell ref="D49:I49"/>
    <mergeCell ref="D50:I50"/>
    <mergeCell ref="C51:D51"/>
    <mergeCell ref="H51:I51"/>
    <mergeCell ref="D48:I48"/>
    <mergeCell ref="D42:I42"/>
    <mergeCell ref="D37:I37"/>
    <mergeCell ref="D38:I38"/>
    <mergeCell ref="D39:I39"/>
    <mergeCell ref="D40:I40"/>
    <mergeCell ref="D41:I4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E3AEA-3CDB-47F4-840B-F4E3D8EEA3F5}">
  <sheetPr>
    <tabColor theme="4" tint="0.39997558519241921"/>
  </sheetPr>
  <dimension ref="B2:R60"/>
  <sheetViews>
    <sheetView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6.5703125" customWidth="1"/>
    <col min="8" max="8" width="1.42578125" customWidth="1"/>
    <col min="9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5" t="s">
        <v>128</v>
      </c>
      <c r="E4" s="35"/>
      <c r="F4" s="35"/>
      <c r="G4" s="35"/>
      <c r="I4" t="s">
        <v>1</v>
      </c>
      <c r="J4" s="36" t="s">
        <v>130</v>
      </c>
      <c r="K4" s="36"/>
      <c r="M4" t="s">
        <v>2</v>
      </c>
      <c r="N4" s="37">
        <v>45434</v>
      </c>
      <c r="O4" s="3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6" t="s">
        <v>141</v>
      </c>
      <c r="E6" s="36"/>
      <c r="F6" s="36"/>
      <c r="G6" s="36"/>
      <c r="I6" s="23" t="s">
        <v>22</v>
      </c>
      <c r="J6" s="23"/>
      <c r="K6" s="18" t="s">
        <v>122</v>
      </c>
      <c r="L6" s="18"/>
      <c r="M6" s="18"/>
      <c r="N6" s="18"/>
      <c r="O6" s="18"/>
      <c r="P6" s="18"/>
      <c r="Q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16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24</v>
      </c>
      <c r="D9" s="39" t="s">
        <v>25</v>
      </c>
      <c r="E9" s="40" t="s">
        <v>25</v>
      </c>
      <c r="F9" s="40" t="s">
        <v>25</v>
      </c>
      <c r="G9" s="40" t="s">
        <v>25</v>
      </c>
      <c r="H9" s="40" t="s">
        <v>25</v>
      </c>
      <c r="I9" s="41" t="s">
        <v>25</v>
      </c>
      <c r="J9" s="4">
        <v>90</v>
      </c>
      <c r="K9" s="4">
        <v>95</v>
      </c>
      <c r="L9" s="4">
        <v>95</v>
      </c>
      <c r="M9" s="4">
        <v>0</v>
      </c>
      <c r="N9" s="4">
        <v>0</v>
      </c>
      <c r="O9" s="4">
        <v>0</v>
      </c>
      <c r="P9" s="4">
        <v>0</v>
      </c>
      <c r="Q9" s="10">
        <f t="shared" ref="Q9:Q35" si="0">SUM(J9:P9)/7</f>
        <v>40</v>
      </c>
    </row>
    <row r="10" spans="2:18" x14ac:dyDescent="0.25">
      <c r="B10" s="6">
        <f t="shared" ref="B10:B51" si="1">B9+1</f>
        <v>2</v>
      </c>
      <c r="C10" s="3" t="s">
        <v>26</v>
      </c>
      <c r="D10" s="39" t="s">
        <v>27</v>
      </c>
      <c r="E10" s="40" t="s">
        <v>27</v>
      </c>
      <c r="F10" s="40" t="s">
        <v>27</v>
      </c>
      <c r="G10" s="40" t="s">
        <v>27</v>
      </c>
      <c r="H10" s="40" t="s">
        <v>27</v>
      </c>
      <c r="I10" s="41" t="s">
        <v>27</v>
      </c>
      <c r="J10" s="4">
        <v>90</v>
      </c>
      <c r="K10" s="4">
        <v>95</v>
      </c>
      <c r="L10" s="4">
        <v>95</v>
      </c>
      <c r="M10" s="4">
        <v>0</v>
      </c>
      <c r="N10" s="4">
        <v>0</v>
      </c>
      <c r="O10" s="4">
        <v>0</v>
      </c>
      <c r="P10" s="4">
        <v>0</v>
      </c>
      <c r="Q10" s="10">
        <f t="shared" si="0"/>
        <v>40</v>
      </c>
    </row>
    <row r="11" spans="2:18" x14ac:dyDescent="0.25">
      <c r="B11" s="6">
        <f t="shared" si="1"/>
        <v>3</v>
      </c>
      <c r="C11" s="3" t="s">
        <v>28</v>
      </c>
      <c r="D11" s="39" t="s">
        <v>29</v>
      </c>
      <c r="E11" s="40" t="s">
        <v>29</v>
      </c>
      <c r="F11" s="40" t="s">
        <v>29</v>
      </c>
      <c r="G11" s="40" t="s">
        <v>29</v>
      </c>
      <c r="H11" s="40" t="s">
        <v>29</v>
      </c>
      <c r="I11" s="41" t="s">
        <v>29</v>
      </c>
      <c r="J11" s="4">
        <v>90</v>
      </c>
      <c r="K11" s="4">
        <v>95</v>
      </c>
      <c r="L11" s="4">
        <v>95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40</v>
      </c>
    </row>
    <row r="12" spans="2:18" x14ac:dyDescent="0.25">
      <c r="B12" s="6">
        <f t="shared" si="1"/>
        <v>4</v>
      </c>
      <c r="C12" s="3" t="s">
        <v>30</v>
      </c>
      <c r="D12" s="39" t="s">
        <v>31</v>
      </c>
      <c r="E12" s="40" t="s">
        <v>31</v>
      </c>
      <c r="F12" s="40" t="s">
        <v>31</v>
      </c>
      <c r="G12" s="40" t="s">
        <v>31</v>
      </c>
      <c r="H12" s="40" t="s">
        <v>31</v>
      </c>
      <c r="I12" s="41" t="s">
        <v>31</v>
      </c>
      <c r="J12" s="4">
        <v>90</v>
      </c>
      <c r="K12" s="4">
        <v>95</v>
      </c>
      <c r="L12" s="4">
        <v>95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40</v>
      </c>
    </row>
    <row r="13" spans="2:18" x14ac:dyDescent="0.25">
      <c r="B13" s="6">
        <f t="shared" si="1"/>
        <v>5</v>
      </c>
      <c r="C13" s="3" t="s">
        <v>32</v>
      </c>
      <c r="D13" s="39" t="s">
        <v>33</v>
      </c>
      <c r="E13" s="40" t="s">
        <v>33</v>
      </c>
      <c r="F13" s="40" t="s">
        <v>33</v>
      </c>
      <c r="G13" s="40" t="s">
        <v>33</v>
      </c>
      <c r="H13" s="40" t="s">
        <v>33</v>
      </c>
      <c r="I13" s="41" t="s">
        <v>33</v>
      </c>
      <c r="J13" s="4">
        <v>90</v>
      </c>
      <c r="K13" s="4">
        <v>95</v>
      </c>
      <c r="L13" s="4">
        <v>95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40</v>
      </c>
    </row>
    <row r="14" spans="2:18" x14ac:dyDescent="0.25">
      <c r="B14" s="6">
        <f t="shared" si="1"/>
        <v>6</v>
      </c>
      <c r="C14" s="3" t="s">
        <v>72</v>
      </c>
      <c r="D14" s="39" t="s">
        <v>34</v>
      </c>
      <c r="E14" s="40" t="s">
        <v>34</v>
      </c>
      <c r="F14" s="40" t="s">
        <v>34</v>
      </c>
      <c r="G14" s="40" t="s">
        <v>34</v>
      </c>
      <c r="H14" s="40" t="s">
        <v>34</v>
      </c>
      <c r="I14" s="41" t="s">
        <v>34</v>
      </c>
      <c r="J14" s="4">
        <v>90</v>
      </c>
      <c r="K14" s="4">
        <v>95</v>
      </c>
      <c r="L14" s="4">
        <v>95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40</v>
      </c>
    </row>
    <row r="15" spans="2:18" x14ac:dyDescent="0.25">
      <c r="B15" s="6">
        <f t="shared" si="1"/>
        <v>7</v>
      </c>
      <c r="C15" s="3" t="s">
        <v>35</v>
      </c>
      <c r="D15" s="39" t="s">
        <v>36</v>
      </c>
      <c r="E15" s="40" t="s">
        <v>36</v>
      </c>
      <c r="F15" s="40" t="s">
        <v>36</v>
      </c>
      <c r="G15" s="40" t="s">
        <v>36</v>
      </c>
      <c r="H15" s="40" t="s">
        <v>36</v>
      </c>
      <c r="I15" s="41" t="s">
        <v>36</v>
      </c>
      <c r="J15" s="4">
        <v>90</v>
      </c>
      <c r="K15" s="4">
        <v>95</v>
      </c>
      <c r="L15" s="4">
        <v>95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40</v>
      </c>
    </row>
    <row r="16" spans="2:18" x14ac:dyDescent="0.25">
      <c r="B16" s="6">
        <f t="shared" si="1"/>
        <v>8</v>
      </c>
      <c r="C16" s="3" t="s">
        <v>37</v>
      </c>
      <c r="D16" s="39" t="s">
        <v>38</v>
      </c>
      <c r="E16" s="40" t="s">
        <v>38</v>
      </c>
      <c r="F16" s="40" t="s">
        <v>38</v>
      </c>
      <c r="G16" s="40" t="s">
        <v>38</v>
      </c>
      <c r="H16" s="40" t="s">
        <v>38</v>
      </c>
      <c r="I16" s="41" t="s">
        <v>38</v>
      </c>
      <c r="J16" s="4">
        <v>90</v>
      </c>
      <c r="K16" s="4">
        <v>95</v>
      </c>
      <c r="L16" s="4">
        <v>95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40</v>
      </c>
    </row>
    <row r="17" spans="2:17" x14ac:dyDescent="0.25">
      <c r="B17" s="6">
        <f t="shared" si="1"/>
        <v>9</v>
      </c>
      <c r="C17" s="3" t="s">
        <v>39</v>
      </c>
      <c r="D17" s="39" t="s">
        <v>76</v>
      </c>
      <c r="E17" s="40" t="s">
        <v>76</v>
      </c>
      <c r="F17" s="40" t="s">
        <v>76</v>
      </c>
      <c r="G17" s="40" t="s">
        <v>76</v>
      </c>
      <c r="H17" s="40" t="s">
        <v>76</v>
      </c>
      <c r="I17" s="41" t="s">
        <v>76</v>
      </c>
      <c r="J17" s="4">
        <v>90</v>
      </c>
      <c r="K17" s="4">
        <v>95</v>
      </c>
      <c r="L17" s="4">
        <v>95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40</v>
      </c>
    </row>
    <row r="18" spans="2:17" x14ac:dyDescent="0.25">
      <c r="B18" s="6">
        <f t="shared" si="1"/>
        <v>10</v>
      </c>
      <c r="C18" s="3" t="s">
        <v>40</v>
      </c>
      <c r="D18" s="39" t="s">
        <v>41</v>
      </c>
      <c r="E18" s="40" t="s">
        <v>41</v>
      </c>
      <c r="F18" s="40" t="s">
        <v>41</v>
      </c>
      <c r="G18" s="40" t="s">
        <v>41</v>
      </c>
      <c r="H18" s="40" t="s">
        <v>41</v>
      </c>
      <c r="I18" s="41" t="s">
        <v>41</v>
      </c>
      <c r="J18" s="4">
        <v>90</v>
      </c>
      <c r="K18" s="4">
        <v>95</v>
      </c>
      <c r="L18" s="4">
        <v>95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40</v>
      </c>
    </row>
    <row r="19" spans="2:17" x14ac:dyDescent="0.25">
      <c r="B19" s="6">
        <f t="shared" si="1"/>
        <v>11</v>
      </c>
      <c r="C19" s="3" t="s">
        <v>42</v>
      </c>
      <c r="D19" s="39" t="s">
        <v>43</v>
      </c>
      <c r="E19" s="40" t="s">
        <v>43</v>
      </c>
      <c r="F19" s="40" t="s">
        <v>43</v>
      </c>
      <c r="G19" s="40" t="s">
        <v>43</v>
      </c>
      <c r="H19" s="40" t="s">
        <v>43</v>
      </c>
      <c r="I19" s="41" t="s">
        <v>43</v>
      </c>
      <c r="J19" s="4">
        <v>90</v>
      </c>
      <c r="K19" s="4">
        <v>95</v>
      </c>
      <c r="L19" s="4">
        <v>95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40</v>
      </c>
    </row>
    <row r="20" spans="2:17" x14ac:dyDescent="0.25">
      <c r="B20" s="6">
        <f t="shared" si="1"/>
        <v>12</v>
      </c>
      <c r="C20" s="3" t="s">
        <v>44</v>
      </c>
      <c r="D20" s="39" t="s">
        <v>75</v>
      </c>
      <c r="E20" s="40" t="s">
        <v>75</v>
      </c>
      <c r="F20" s="40" t="s">
        <v>75</v>
      </c>
      <c r="G20" s="40" t="s">
        <v>75</v>
      </c>
      <c r="H20" s="40" t="s">
        <v>75</v>
      </c>
      <c r="I20" s="41" t="s">
        <v>75</v>
      </c>
      <c r="J20" s="4">
        <v>90</v>
      </c>
      <c r="K20" s="4">
        <v>95</v>
      </c>
      <c r="L20" s="4">
        <v>95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40</v>
      </c>
    </row>
    <row r="21" spans="2:17" x14ac:dyDescent="0.25">
      <c r="B21" s="6">
        <f t="shared" si="1"/>
        <v>13</v>
      </c>
      <c r="C21" s="3" t="s">
        <v>45</v>
      </c>
      <c r="D21" s="39" t="s">
        <v>74</v>
      </c>
      <c r="E21" s="40" t="s">
        <v>74</v>
      </c>
      <c r="F21" s="40" t="s">
        <v>74</v>
      </c>
      <c r="G21" s="40" t="s">
        <v>74</v>
      </c>
      <c r="H21" s="40" t="s">
        <v>74</v>
      </c>
      <c r="I21" s="41" t="s">
        <v>74</v>
      </c>
      <c r="J21" s="4">
        <v>90</v>
      </c>
      <c r="K21" s="4">
        <v>95</v>
      </c>
      <c r="L21" s="4">
        <v>95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40</v>
      </c>
    </row>
    <row r="22" spans="2:17" x14ac:dyDescent="0.25">
      <c r="B22" s="6">
        <f t="shared" si="1"/>
        <v>14</v>
      </c>
      <c r="C22" s="3" t="s">
        <v>46</v>
      </c>
      <c r="D22" s="39" t="s">
        <v>47</v>
      </c>
      <c r="E22" s="40" t="s">
        <v>47</v>
      </c>
      <c r="F22" s="40" t="s">
        <v>47</v>
      </c>
      <c r="G22" s="40" t="s">
        <v>47</v>
      </c>
      <c r="H22" s="40" t="s">
        <v>47</v>
      </c>
      <c r="I22" s="41" t="s">
        <v>47</v>
      </c>
      <c r="J22" s="4">
        <v>90</v>
      </c>
      <c r="K22" s="4">
        <v>95</v>
      </c>
      <c r="L22" s="4">
        <v>95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40</v>
      </c>
    </row>
    <row r="23" spans="2:17" x14ac:dyDescent="0.25">
      <c r="B23" s="6">
        <f t="shared" si="1"/>
        <v>15</v>
      </c>
      <c r="C23" s="3" t="s">
        <v>48</v>
      </c>
      <c r="D23" s="39" t="s">
        <v>49</v>
      </c>
      <c r="E23" s="40" t="s">
        <v>49</v>
      </c>
      <c r="F23" s="40" t="s">
        <v>49</v>
      </c>
      <c r="G23" s="40" t="s">
        <v>49</v>
      </c>
      <c r="H23" s="40" t="s">
        <v>49</v>
      </c>
      <c r="I23" s="41" t="s">
        <v>49</v>
      </c>
      <c r="J23" s="4">
        <v>90</v>
      </c>
      <c r="K23" s="4">
        <v>95</v>
      </c>
      <c r="L23" s="4">
        <v>95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40</v>
      </c>
    </row>
    <row r="24" spans="2:17" x14ac:dyDescent="0.25">
      <c r="B24" s="6">
        <f t="shared" si="1"/>
        <v>16</v>
      </c>
      <c r="C24" s="3" t="s">
        <v>50</v>
      </c>
      <c r="D24" s="39" t="s">
        <v>51</v>
      </c>
      <c r="E24" s="40" t="s">
        <v>51</v>
      </c>
      <c r="F24" s="40" t="s">
        <v>51</v>
      </c>
      <c r="G24" s="40" t="s">
        <v>51</v>
      </c>
      <c r="H24" s="40" t="s">
        <v>51</v>
      </c>
      <c r="I24" s="41" t="s">
        <v>51</v>
      </c>
      <c r="J24" s="4">
        <v>90</v>
      </c>
      <c r="K24" s="4">
        <v>95</v>
      </c>
      <c r="L24" s="4">
        <v>95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40</v>
      </c>
    </row>
    <row r="25" spans="2:17" x14ac:dyDescent="0.25">
      <c r="B25" s="6">
        <f t="shared" si="1"/>
        <v>17</v>
      </c>
      <c r="C25" s="3" t="s">
        <v>52</v>
      </c>
      <c r="D25" s="39" t="s">
        <v>53</v>
      </c>
      <c r="E25" s="40" t="s">
        <v>53</v>
      </c>
      <c r="F25" s="40" t="s">
        <v>53</v>
      </c>
      <c r="G25" s="40" t="s">
        <v>53</v>
      </c>
      <c r="H25" s="40" t="s">
        <v>53</v>
      </c>
      <c r="I25" s="41" t="s">
        <v>53</v>
      </c>
      <c r="J25" s="4">
        <v>80</v>
      </c>
      <c r="K25" s="4">
        <v>95</v>
      </c>
      <c r="L25" s="4">
        <v>95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38.571428571428569</v>
      </c>
    </row>
    <row r="26" spans="2:17" x14ac:dyDescent="0.25">
      <c r="B26" s="6">
        <f t="shared" si="1"/>
        <v>18</v>
      </c>
      <c r="C26" s="3" t="s">
        <v>54</v>
      </c>
      <c r="D26" s="39" t="s">
        <v>55</v>
      </c>
      <c r="E26" s="40" t="s">
        <v>55</v>
      </c>
      <c r="F26" s="40" t="s">
        <v>55</v>
      </c>
      <c r="G26" s="40" t="s">
        <v>55</v>
      </c>
      <c r="H26" s="40" t="s">
        <v>55</v>
      </c>
      <c r="I26" s="41" t="s">
        <v>55</v>
      </c>
      <c r="J26" s="4">
        <v>80</v>
      </c>
      <c r="K26" s="4">
        <v>95</v>
      </c>
      <c r="L26" s="4">
        <v>95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38.571428571428569</v>
      </c>
    </row>
    <row r="27" spans="2:17" x14ac:dyDescent="0.25">
      <c r="B27" s="6">
        <f t="shared" si="1"/>
        <v>19</v>
      </c>
      <c r="C27" s="3" t="s">
        <v>56</v>
      </c>
      <c r="D27" s="39" t="s">
        <v>57</v>
      </c>
      <c r="E27" s="40" t="s">
        <v>57</v>
      </c>
      <c r="F27" s="40" t="s">
        <v>57</v>
      </c>
      <c r="G27" s="40" t="s">
        <v>57</v>
      </c>
      <c r="H27" s="40" t="s">
        <v>57</v>
      </c>
      <c r="I27" s="41" t="s">
        <v>57</v>
      </c>
      <c r="J27" s="4">
        <v>90</v>
      </c>
      <c r="K27" s="4">
        <v>95</v>
      </c>
      <c r="L27" s="4">
        <v>95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40</v>
      </c>
    </row>
    <row r="28" spans="2:17" x14ac:dyDescent="0.25">
      <c r="B28" s="6">
        <f t="shared" si="1"/>
        <v>20</v>
      </c>
      <c r="C28" s="3" t="s">
        <v>58</v>
      </c>
      <c r="D28" s="39" t="s">
        <v>59</v>
      </c>
      <c r="E28" s="40" t="s">
        <v>59</v>
      </c>
      <c r="F28" s="40" t="s">
        <v>59</v>
      </c>
      <c r="G28" s="40" t="s">
        <v>59</v>
      </c>
      <c r="H28" s="40" t="s">
        <v>59</v>
      </c>
      <c r="I28" s="41" t="s">
        <v>59</v>
      </c>
      <c r="J28" s="4">
        <v>90</v>
      </c>
      <c r="K28" s="4">
        <v>95</v>
      </c>
      <c r="L28" s="4">
        <v>95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40</v>
      </c>
    </row>
    <row r="29" spans="2:17" x14ac:dyDescent="0.25">
      <c r="B29" s="6">
        <f t="shared" si="1"/>
        <v>21</v>
      </c>
      <c r="C29" s="3" t="s">
        <v>60</v>
      </c>
      <c r="D29" s="39" t="s">
        <v>61</v>
      </c>
      <c r="E29" s="40" t="s">
        <v>61</v>
      </c>
      <c r="F29" s="40" t="s">
        <v>61</v>
      </c>
      <c r="G29" s="40" t="s">
        <v>61</v>
      </c>
      <c r="H29" s="40" t="s">
        <v>61</v>
      </c>
      <c r="I29" s="41" t="s">
        <v>61</v>
      </c>
      <c r="J29" s="4">
        <v>90</v>
      </c>
      <c r="K29" s="4">
        <v>95</v>
      </c>
      <c r="L29" s="4">
        <v>95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40</v>
      </c>
    </row>
    <row r="30" spans="2:17" x14ac:dyDescent="0.25">
      <c r="B30" s="6">
        <f t="shared" si="1"/>
        <v>22</v>
      </c>
      <c r="C30" s="3" t="s">
        <v>62</v>
      </c>
      <c r="D30" s="39" t="s">
        <v>63</v>
      </c>
      <c r="E30" s="40" t="s">
        <v>63</v>
      </c>
      <c r="F30" s="40" t="s">
        <v>63</v>
      </c>
      <c r="G30" s="40" t="s">
        <v>63</v>
      </c>
      <c r="H30" s="40" t="s">
        <v>63</v>
      </c>
      <c r="I30" s="41" t="s">
        <v>63</v>
      </c>
      <c r="J30" s="4">
        <v>90</v>
      </c>
      <c r="K30" s="4">
        <v>95</v>
      </c>
      <c r="L30" s="4">
        <v>95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40</v>
      </c>
    </row>
    <row r="31" spans="2:17" x14ac:dyDescent="0.25">
      <c r="B31" s="6">
        <f t="shared" si="1"/>
        <v>23</v>
      </c>
      <c r="C31" s="3" t="s">
        <v>82</v>
      </c>
      <c r="D31" s="39" t="s">
        <v>125</v>
      </c>
      <c r="E31" s="40" t="s">
        <v>63</v>
      </c>
      <c r="F31" s="40" t="s">
        <v>63</v>
      </c>
      <c r="G31" s="40" t="s">
        <v>63</v>
      </c>
      <c r="H31" s="40" t="s">
        <v>63</v>
      </c>
      <c r="I31" s="41" t="s">
        <v>63</v>
      </c>
      <c r="J31" s="4">
        <v>90</v>
      </c>
      <c r="K31" s="4">
        <v>95</v>
      </c>
      <c r="L31" s="4">
        <v>95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40</v>
      </c>
    </row>
    <row r="32" spans="2:17" x14ac:dyDescent="0.25">
      <c r="B32" s="6">
        <v>24</v>
      </c>
      <c r="C32" s="3" t="s">
        <v>64</v>
      </c>
      <c r="D32" s="39" t="s">
        <v>65</v>
      </c>
      <c r="E32" s="40" t="s">
        <v>65</v>
      </c>
      <c r="F32" s="40" t="s">
        <v>65</v>
      </c>
      <c r="G32" s="40" t="s">
        <v>65</v>
      </c>
      <c r="H32" s="40" t="s">
        <v>65</v>
      </c>
      <c r="I32" s="41" t="s">
        <v>65</v>
      </c>
      <c r="J32" s="4">
        <v>90</v>
      </c>
      <c r="K32" s="4">
        <v>95</v>
      </c>
      <c r="L32" s="4">
        <v>95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40</v>
      </c>
    </row>
    <row r="33" spans="2:17" x14ac:dyDescent="0.25">
      <c r="B33" s="6">
        <v>25</v>
      </c>
      <c r="C33" s="3" t="s">
        <v>66</v>
      </c>
      <c r="D33" s="39" t="s">
        <v>67</v>
      </c>
      <c r="E33" s="40" t="s">
        <v>67</v>
      </c>
      <c r="F33" s="40" t="s">
        <v>67</v>
      </c>
      <c r="G33" s="40" t="s">
        <v>67</v>
      </c>
      <c r="H33" s="40" t="s">
        <v>67</v>
      </c>
      <c r="I33" s="41" t="s">
        <v>67</v>
      </c>
      <c r="J33" s="4">
        <v>90</v>
      </c>
      <c r="K33" s="4">
        <v>95</v>
      </c>
      <c r="L33" s="4">
        <v>95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40</v>
      </c>
    </row>
    <row r="34" spans="2:17" x14ac:dyDescent="0.25">
      <c r="B34" s="6">
        <v>26</v>
      </c>
      <c r="C34" s="3" t="s">
        <v>68</v>
      </c>
      <c r="D34" s="39" t="s">
        <v>69</v>
      </c>
      <c r="E34" s="40" t="s">
        <v>69</v>
      </c>
      <c r="F34" s="40" t="s">
        <v>69</v>
      </c>
      <c r="G34" s="40" t="s">
        <v>69</v>
      </c>
      <c r="H34" s="40" t="s">
        <v>69</v>
      </c>
      <c r="I34" s="41" t="s">
        <v>69</v>
      </c>
      <c r="J34" s="4">
        <v>90</v>
      </c>
      <c r="K34" s="4">
        <v>95</v>
      </c>
      <c r="L34" s="4">
        <v>95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40</v>
      </c>
    </row>
    <row r="35" spans="2:17" x14ac:dyDescent="0.25">
      <c r="B35" s="6">
        <f t="shared" si="1"/>
        <v>27</v>
      </c>
      <c r="C35" s="3" t="s">
        <v>126</v>
      </c>
      <c r="D35" s="39" t="s">
        <v>127</v>
      </c>
      <c r="E35" s="40" t="s">
        <v>70</v>
      </c>
      <c r="F35" s="40" t="s">
        <v>70</v>
      </c>
      <c r="G35" s="40" t="s">
        <v>70</v>
      </c>
      <c r="H35" s="40" t="s">
        <v>70</v>
      </c>
      <c r="I35" s="41" t="s">
        <v>70</v>
      </c>
      <c r="J35" s="4">
        <v>90</v>
      </c>
      <c r="K35" s="4">
        <v>95</v>
      </c>
      <c r="L35" s="4">
        <v>95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40</v>
      </c>
    </row>
    <row r="36" spans="2:17" x14ac:dyDescent="0.25">
      <c r="B36" s="6">
        <f t="shared" si="1"/>
        <v>28</v>
      </c>
      <c r="C36" s="6"/>
      <c r="D36" s="22"/>
      <c r="E36" s="22"/>
      <c r="F36" s="22"/>
      <c r="G36" s="22"/>
      <c r="H36" s="22"/>
      <c r="I36" s="22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22"/>
      <c r="E37" s="22"/>
      <c r="F37" s="22"/>
      <c r="G37" s="22"/>
      <c r="H37" s="22"/>
      <c r="I37" s="22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22"/>
      <c r="E38" s="22"/>
      <c r="F38" s="22"/>
      <c r="G38" s="22"/>
      <c r="H38" s="22"/>
      <c r="I38" s="22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22"/>
      <c r="E39" s="22"/>
      <c r="F39" s="22"/>
      <c r="G39" s="22"/>
      <c r="H39" s="22"/>
      <c r="I39" s="22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22"/>
      <c r="E40" s="22"/>
      <c r="F40" s="22"/>
      <c r="G40" s="22"/>
      <c r="H40" s="22"/>
      <c r="I40" s="22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2"/>
      <c r="E41" s="22"/>
      <c r="F41" s="22"/>
      <c r="G41" s="22"/>
      <c r="H41" s="22"/>
      <c r="I41" s="22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2"/>
      <c r="E42" s="22"/>
      <c r="F42" s="22"/>
      <c r="G42" s="22"/>
      <c r="H42" s="22"/>
      <c r="I42" s="22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2"/>
      <c r="E43" s="22"/>
      <c r="F43" s="22"/>
      <c r="G43" s="22"/>
      <c r="H43" s="22"/>
      <c r="I43" s="22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2"/>
      <c r="E44" s="22"/>
      <c r="F44" s="22"/>
      <c r="G44" s="22"/>
      <c r="H44" s="22"/>
      <c r="I44" s="22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2"/>
      <c r="E45" s="22"/>
      <c r="F45" s="22"/>
      <c r="G45" s="22"/>
      <c r="H45" s="22"/>
      <c r="I45" s="22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2"/>
      <c r="E46" s="22"/>
      <c r="F46" s="22"/>
      <c r="G46" s="22"/>
      <c r="H46" s="22"/>
      <c r="I46" s="22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2"/>
      <c r="E47" s="22"/>
      <c r="F47" s="22"/>
      <c r="G47" s="22"/>
      <c r="H47" s="22"/>
      <c r="I47" s="22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2"/>
      <c r="E48" s="22"/>
      <c r="F48" s="22"/>
      <c r="G48" s="22"/>
      <c r="H48" s="22"/>
      <c r="I48" s="22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2"/>
      <c r="E49" s="22"/>
      <c r="F49" s="22"/>
      <c r="G49" s="22"/>
      <c r="H49" s="22"/>
      <c r="I49" s="22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2"/>
      <c r="E50" s="22"/>
      <c r="F50" s="22"/>
      <c r="G50" s="22"/>
      <c r="H50" s="22"/>
      <c r="I50" s="22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2"/>
      <c r="E51" s="22"/>
      <c r="F51" s="22"/>
      <c r="G51" s="22"/>
      <c r="H51" s="22"/>
      <c r="I51" s="22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C52" s="23"/>
      <c r="D52" s="23"/>
      <c r="E52" s="1"/>
      <c r="H52" s="24" t="s">
        <v>19</v>
      </c>
      <c r="I52" s="24"/>
      <c r="J52" s="11">
        <f t="shared" ref="J52:P52" si="2">COUNTIF(J9:J51,"&gt;=70")</f>
        <v>27</v>
      </c>
      <c r="K52" s="11">
        <f t="shared" si="2"/>
        <v>27</v>
      </c>
      <c r="L52" s="11">
        <f t="shared" si="2"/>
        <v>27</v>
      </c>
      <c r="M52" s="11">
        <f t="shared" si="2"/>
        <v>0</v>
      </c>
      <c r="N52" s="11">
        <f t="shared" si="2"/>
        <v>0</v>
      </c>
      <c r="O52" s="11">
        <f t="shared" si="2"/>
        <v>0</v>
      </c>
      <c r="P52" s="11">
        <f t="shared" si="2"/>
        <v>0</v>
      </c>
      <c r="Q52" s="15">
        <f>COUNTIF(Q9:Q48,"&gt;=70")</f>
        <v>0</v>
      </c>
    </row>
    <row r="53" spans="2:17" x14ac:dyDescent="0.25">
      <c r="C53" s="23"/>
      <c r="D53" s="23"/>
      <c r="E53" s="8"/>
      <c r="H53" s="26" t="s">
        <v>20</v>
      </c>
      <c r="I53" s="26"/>
      <c r="J53" s="12">
        <f t="shared" ref="J53:Q53" si="3">COUNTIF(J9:J51,"&lt;70")</f>
        <v>0</v>
      </c>
      <c r="K53" s="12">
        <f t="shared" si="3"/>
        <v>0</v>
      </c>
      <c r="L53" s="12">
        <f t="shared" si="3"/>
        <v>0</v>
      </c>
      <c r="M53" s="12">
        <f t="shared" si="3"/>
        <v>27</v>
      </c>
      <c r="N53" s="12">
        <f t="shared" si="3"/>
        <v>27</v>
      </c>
      <c r="O53" s="12">
        <f t="shared" si="3"/>
        <v>27</v>
      </c>
      <c r="P53" s="12">
        <f t="shared" si="3"/>
        <v>27</v>
      </c>
      <c r="Q53" s="12">
        <f t="shared" si="3"/>
        <v>27</v>
      </c>
    </row>
    <row r="54" spans="2:17" x14ac:dyDescent="0.25">
      <c r="C54" s="23"/>
      <c r="D54" s="23"/>
      <c r="E54" s="23"/>
      <c r="H54" s="26" t="s">
        <v>21</v>
      </c>
      <c r="I54" s="26"/>
      <c r="J54" s="12">
        <f t="shared" ref="J54:Q54" si="4">COUNT(J9:J51)</f>
        <v>27</v>
      </c>
      <c r="K54" s="12">
        <f t="shared" si="4"/>
        <v>27</v>
      </c>
      <c r="L54" s="12">
        <f t="shared" si="4"/>
        <v>27</v>
      </c>
      <c r="M54" s="12">
        <f t="shared" si="4"/>
        <v>27</v>
      </c>
      <c r="N54" s="12">
        <f t="shared" si="4"/>
        <v>27</v>
      </c>
      <c r="O54" s="12">
        <f t="shared" si="4"/>
        <v>27</v>
      </c>
      <c r="P54" s="12">
        <f t="shared" si="4"/>
        <v>27</v>
      </c>
      <c r="Q54" s="12">
        <f t="shared" si="4"/>
        <v>27</v>
      </c>
    </row>
    <row r="55" spans="2:17" x14ac:dyDescent="0.25">
      <c r="C55" s="23"/>
      <c r="D55" s="23"/>
      <c r="E55" s="1"/>
      <c r="H55" s="27" t="s">
        <v>16</v>
      </c>
      <c r="I55" s="27"/>
      <c r="J55" s="13">
        <f>J52/J54</f>
        <v>1</v>
      </c>
      <c r="K55" s="14">
        <f t="shared" ref="K55:Q55" si="5">K52/K54</f>
        <v>1</v>
      </c>
      <c r="L55" s="14">
        <f t="shared" si="5"/>
        <v>1</v>
      </c>
      <c r="M55" s="14">
        <f t="shared" si="5"/>
        <v>0</v>
      </c>
      <c r="N55" s="14">
        <f t="shared" si="5"/>
        <v>0</v>
      </c>
      <c r="O55" s="14">
        <f t="shared" si="5"/>
        <v>0</v>
      </c>
      <c r="P55" s="14">
        <f t="shared" si="5"/>
        <v>0</v>
      </c>
      <c r="Q55" s="14">
        <f t="shared" si="5"/>
        <v>0</v>
      </c>
    </row>
    <row r="56" spans="2:17" x14ac:dyDescent="0.25">
      <c r="C56" s="23"/>
      <c r="D56" s="23"/>
      <c r="E56" s="1"/>
      <c r="H56" s="27" t="s">
        <v>17</v>
      </c>
      <c r="I56" s="27"/>
      <c r="J56" s="13">
        <f>J53/J54</f>
        <v>0</v>
      </c>
      <c r="K56" s="13">
        <f t="shared" ref="K56:Q56" si="6">K53/K54</f>
        <v>0</v>
      </c>
      <c r="L56" s="14">
        <f t="shared" si="6"/>
        <v>0</v>
      </c>
      <c r="M56" s="14">
        <f t="shared" si="6"/>
        <v>1</v>
      </c>
      <c r="N56" s="14">
        <f t="shared" si="6"/>
        <v>1</v>
      </c>
      <c r="O56" s="14">
        <f t="shared" si="6"/>
        <v>1</v>
      </c>
      <c r="P56" s="14">
        <f t="shared" si="6"/>
        <v>1</v>
      </c>
      <c r="Q56" s="14">
        <f t="shared" si="6"/>
        <v>1</v>
      </c>
    </row>
    <row r="57" spans="2:17" x14ac:dyDescent="0.25">
      <c r="C57" s="23"/>
      <c r="D57" s="23"/>
      <c r="E57" s="8"/>
    </row>
    <row r="58" spans="2:17" x14ac:dyDescent="0.25">
      <c r="C58" s="1"/>
      <c r="D58" s="1"/>
      <c r="E58" s="8"/>
    </row>
    <row r="59" spans="2:17" x14ac:dyDescent="0.25">
      <c r="J59" s="28"/>
      <c r="K59" s="28"/>
      <c r="L59" s="28"/>
      <c r="M59" s="28"/>
      <c r="N59" s="28"/>
      <c r="O59" s="28"/>
      <c r="P59" s="28"/>
    </row>
    <row r="60" spans="2:17" x14ac:dyDescent="0.25">
      <c r="J60" s="25" t="s">
        <v>18</v>
      </c>
      <c r="K60" s="25"/>
      <c r="L60" s="25"/>
      <c r="M60" s="25"/>
      <c r="N60" s="25"/>
      <c r="O60" s="25"/>
      <c r="P60" s="25"/>
    </row>
  </sheetData>
  <mergeCells count="64">
    <mergeCell ref="D11:I11"/>
    <mergeCell ref="B2:P2"/>
    <mergeCell ref="C3:P3"/>
    <mergeCell ref="D4:G4"/>
    <mergeCell ref="J4:K4"/>
    <mergeCell ref="N4:O4"/>
    <mergeCell ref="D6:G6"/>
    <mergeCell ref="I6:J6"/>
    <mergeCell ref="D8:I8"/>
    <mergeCell ref="D9:I9"/>
    <mergeCell ref="D10:I10"/>
    <mergeCell ref="D23:I23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35:I35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47:I47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8:I48"/>
    <mergeCell ref="D49:I49"/>
    <mergeCell ref="D50:I50"/>
    <mergeCell ref="D51:I51"/>
    <mergeCell ref="C52:D52"/>
    <mergeCell ref="H52:I52"/>
    <mergeCell ref="C53:D53"/>
    <mergeCell ref="H53:I53"/>
    <mergeCell ref="C54:E54"/>
    <mergeCell ref="H54:I54"/>
    <mergeCell ref="C55:D55"/>
    <mergeCell ref="H55:I55"/>
    <mergeCell ref="C56:D56"/>
    <mergeCell ref="H56:I56"/>
    <mergeCell ref="C57:D57"/>
    <mergeCell ref="J59:P59"/>
    <mergeCell ref="J60:P6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66EEF-C58D-459A-98A7-4AEA71296C0D}">
  <sheetPr>
    <tabColor theme="4" tint="0.39997558519241921"/>
  </sheetPr>
  <dimension ref="B2:R63"/>
  <sheetViews>
    <sheetView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6.5703125" customWidth="1"/>
    <col min="8" max="8" width="1.42578125" customWidth="1"/>
    <col min="9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5" t="s">
        <v>129</v>
      </c>
      <c r="E4" s="35"/>
      <c r="F4" s="35"/>
      <c r="G4" s="35"/>
      <c r="I4" t="s">
        <v>1</v>
      </c>
      <c r="J4" s="36" t="s">
        <v>130</v>
      </c>
      <c r="K4" s="36"/>
      <c r="M4" t="s">
        <v>2</v>
      </c>
      <c r="N4" s="37">
        <v>45434</v>
      </c>
      <c r="O4" s="3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6" t="s">
        <v>141</v>
      </c>
      <c r="E6" s="36"/>
      <c r="F6" s="36"/>
      <c r="G6" s="36"/>
      <c r="I6" s="23" t="s">
        <v>22</v>
      </c>
      <c r="J6" s="23"/>
      <c r="K6" s="18" t="s">
        <v>122</v>
      </c>
      <c r="L6" s="18"/>
      <c r="M6" s="18"/>
      <c r="N6" s="18"/>
      <c r="O6" s="18"/>
      <c r="P6" s="18"/>
      <c r="Q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16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24</v>
      </c>
      <c r="D9" s="39" t="s">
        <v>25</v>
      </c>
      <c r="E9" s="40" t="s">
        <v>25</v>
      </c>
      <c r="F9" s="40" t="s">
        <v>25</v>
      </c>
      <c r="G9" s="40" t="s">
        <v>25</v>
      </c>
      <c r="H9" s="40" t="s">
        <v>25</v>
      </c>
      <c r="I9" s="41" t="s">
        <v>25</v>
      </c>
      <c r="J9" s="4">
        <v>90</v>
      </c>
      <c r="K9" s="4">
        <v>87</v>
      </c>
      <c r="L9" s="4">
        <v>90</v>
      </c>
      <c r="M9" s="4">
        <v>0</v>
      </c>
      <c r="N9" s="4">
        <v>0</v>
      </c>
      <c r="O9" s="4">
        <v>0</v>
      </c>
      <c r="P9" s="4">
        <v>0</v>
      </c>
      <c r="Q9" s="10">
        <f t="shared" ref="Q9:Q38" si="0">SUM(J9:P9)/7</f>
        <v>38.142857142857146</v>
      </c>
    </row>
    <row r="10" spans="2:18" x14ac:dyDescent="0.25">
      <c r="B10" s="6">
        <f t="shared" ref="B10:B54" si="1">B9+1</f>
        <v>2</v>
      </c>
      <c r="C10" s="3" t="s">
        <v>26</v>
      </c>
      <c r="D10" s="39" t="s">
        <v>27</v>
      </c>
      <c r="E10" s="40" t="s">
        <v>27</v>
      </c>
      <c r="F10" s="40" t="s">
        <v>27</v>
      </c>
      <c r="G10" s="40" t="s">
        <v>27</v>
      </c>
      <c r="H10" s="40" t="s">
        <v>27</v>
      </c>
      <c r="I10" s="41" t="s">
        <v>27</v>
      </c>
      <c r="J10" s="4">
        <v>90</v>
      </c>
      <c r="K10" s="4">
        <v>88</v>
      </c>
      <c r="L10" s="4">
        <v>90</v>
      </c>
      <c r="M10" s="4">
        <v>0</v>
      </c>
      <c r="N10" s="4">
        <v>0</v>
      </c>
      <c r="O10" s="4">
        <v>0</v>
      </c>
      <c r="P10" s="4">
        <v>0</v>
      </c>
      <c r="Q10" s="10">
        <f t="shared" si="0"/>
        <v>38.285714285714285</v>
      </c>
    </row>
    <row r="11" spans="2:18" x14ac:dyDescent="0.25">
      <c r="B11" s="6">
        <f t="shared" si="1"/>
        <v>3</v>
      </c>
      <c r="C11" s="3" t="s">
        <v>28</v>
      </c>
      <c r="D11" s="39" t="s">
        <v>29</v>
      </c>
      <c r="E11" s="40" t="s">
        <v>29</v>
      </c>
      <c r="F11" s="40" t="s">
        <v>29</v>
      </c>
      <c r="G11" s="40" t="s">
        <v>29</v>
      </c>
      <c r="H11" s="40" t="s">
        <v>29</v>
      </c>
      <c r="I11" s="41" t="s">
        <v>29</v>
      </c>
      <c r="J11" s="4">
        <v>90</v>
      </c>
      <c r="K11" s="4">
        <v>87</v>
      </c>
      <c r="L11" s="4">
        <v>90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38.142857142857146</v>
      </c>
    </row>
    <row r="12" spans="2:18" x14ac:dyDescent="0.25">
      <c r="B12" s="6">
        <f t="shared" si="1"/>
        <v>4</v>
      </c>
      <c r="C12" s="3" t="s">
        <v>30</v>
      </c>
      <c r="D12" s="39" t="s">
        <v>31</v>
      </c>
      <c r="E12" s="40" t="s">
        <v>31</v>
      </c>
      <c r="F12" s="40" t="s">
        <v>31</v>
      </c>
      <c r="G12" s="40" t="s">
        <v>31</v>
      </c>
      <c r="H12" s="40" t="s">
        <v>31</v>
      </c>
      <c r="I12" s="41" t="s">
        <v>31</v>
      </c>
      <c r="J12" s="4">
        <v>90</v>
      </c>
      <c r="K12" s="4">
        <v>86</v>
      </c>
      <c r="L12" s="4">
        <v>90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38</v>
      </c>
    </row>
    <row r="13" spans="2:18" x14ac:dyDescent="0.25">
      <c r="B13" s="6">
        <f t="shared" si="1"/>
        <v>5</v>
      </c>
      <c r="C13" s="3" t="s">
        <v>32</v>
      </c>
      <c r="D13" s="39" t="s">
        <v>33</v>
      </c>
      <c r="E13" s="40" t="s">
        <v>33</v>
      </c>
      <c r="F13" s="40" t="s">
        <v>33</v>
      </c>
      <c r="G13" s="40" t="s">
        <v>33</v>
      </c>
      <c r="H13" s="40" t="s">
        <v>33</v>
      </c>
      <c r="I13" s="41" t="s">
        <v>33</v>
      </c>
      <c r="J13" s="4">
        <v>90</v>
      </c>
      <c r="K13" s="4">
        <v>86</v>
      </c>
      <c r="L13" s="4">
        <v>90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38</v>
      </c>
    </row>
    <row r="14" spans="2:18" x14ac:dyDescent="0.25">
      <c r="B14" s="6">
        <v>6</v>
      </c>
      <c r="C14" s="3" t="s">
        <v>72</v>
      </c>
      <c r="D14" s="39" t="s">
        <v>34</v>
      </c>
      <c r="E14" s="40" t="s">
        <v>34</v>
      </c>
      <c r="F14" s="40" t="s">
        <v>34</v>
      </c>
      <c r="G14" s="40" t="s">
        <v>34</v>
      </c>
      <c r="H14" s="40" t="s">
        <v>34</v>
      </c>
      <c r="I14" s="41" t="s">
        <v>34</v>
      </c>
      <c r="J14" s="4">
        <v>90</v>
      </c>
      <c r="K14" s="4">
        <v>87</v>
      </c>
      <c r="L14" s="4">
        <v>90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38.142857142857146</v>
      </c>
    </row>
    <row r="15" spans="2:18" x14ac:dyDescent="0.25">
      <c r="B15" s="6">
        <v>7</v>
      </c>
      <c r="C15" s="3" t="s">
        <v>132</v>
      </c>
      <c r="D15" s="39" t="s">
        <v>131</v>
      </c>
      <c r="E15" s="40" t="s">
        <v>34</v>
      </c>
      <c r="F15" s="40" t="s">
        <v>34</v>
      </c>
      <c r="G15" s="40" t="s">
        <v>34</v>
      </c>
      <c r="H15" s="40" t="s">
        <v>34</v>
      </c>
      <c r="I15" s="41" t="s">
        <v>34</v>
      </c>
      <c r="J15" s="4">
        <v>90</v>
      </c>
      <c r="K15" s="4">
        <v>87</v>
      </c>
      <c r="L15" s="4">
        <v>90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38.142857142857146</v>
      </c>
    </row>
    <row r="16" spans="2:18" x14ac:dyDescent="0.25">
      <c r="B16" s="6">
        <f t="shared" si="1"/>
        <v>8</v>
      </c>
      <c r="C16" s="3" t="s">
        <v>35</v>
      </c>
      <c r="D16" s="39" t="s">
        <v>36</v>
      </c>
      <c r="E16" s="40" t="s">
        <v>36</v>
      </c>
      <c r="F16" s="40" t="s">
        <v>36</v>
      </c>
      <c r="G16" s="40" t="s">
        <v>36</v>
      </c>
      <c r="H16" s="40" t="s">
        <v>36</v>
      </c>
      <c r="I16" s="41" t="s">
        <v>36</v>
      </c>
      <c r="J16" s="4">
        <v>90</v>
      </c>
      <c r="K16" s="4">
        <v>88</v>
      </c>
      <c r="L16" s="4">
        <v>90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38.285714285714285</v>
      </c>
    </row>
    <row r="17" spans="2:17" x14ac:dyDescent="0.25">
      <c r="B17" s="6">
        <f t="shared" si="1"/>
        <v>9</v>
      </c>
      <c r="C17" s="3" t="s">
        <v>37</v>
      </c>
      <c r="D17" s="39" t="s">
        <v>38</v>
      </c>
      <c r="E17" s="40" t="s">
        <v>38</v>
      </c>
      <c r="F17" s="40" t="s">
        <v>38</v>
      </c>
      <c r="G17" s="40" t="s">
        <v>38</v>
      </c>
      <c r="H17" s="40" t="s">
        <v>38</v>
      </c>
      <c r="I17" s="41" t="s">
        <v>38</v>
      </c>
      <c r="J17" s="4">
        <v>90</v>
      </c>
      <c r="K17" s="4">
        <v>88</v>
      </c>
      <c r="L17" s="4">
        <v>90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38.285714285714285</v>
      </c>
    </row>
    <row r="18" spans="2:17" x14ac:dyDescent="0.25">
      <c r="B18" s="6">
        <f t="shared" si="1"/>
        <v>10</v>
      </c>
      <c r="C18" s="3" t="s">
        <v>39</v>
      </c>
      <c r="D18" s="39" t="s">
        <v>76</v>
      </c>
      <c r="E18" s="40" t="s">
        <v>76</v>
      </c>
      <c r="F18" s="40" t="s">
        <v>76</v>
      </c>
      <c r="G18" s="40" t="s">
        <v>76</v>
      </c>
      <c r="H18" s="40" t="s">
        <v>76</v>
      </c>
      <c r="I18" s="41" t="s">
        <v>76</v>
      </c>
      <c r="J18" s="4">
        <v>90</v>
      </c>
      <c r="K18" s="4">
        <v>88</v>
      </c>
      <c r="L18" s="4">
        <v>90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38.285714285714285</v>
      </c>
    </row>
    <row r="19" spans="2:17" x14ac:dyDescent="0.25">
      <c r="B19" s="6">
        <f t="shared" si="1"/>
        <v>11</v>
      </c>
      <c r="C19" s="3" t="s">
        <v>40</v>
      </c>
      <c r="D19" s="39" t="s">
        <v>41</v>
      </c>
      <c r="E19" s="40" t="s">
        <v>41</v>
      </c>
      <c r="F19" s="40" t="s">
        <v>41</v>
      </c>
      <c r="G19" s="40" t="s">
        <v>41</v>
      </c>
      <c r="H19" s="40" t="s">
        <v>41</v>
      </c>
      <c r="I19" s="41" t="s">
        <v>41</v>
      </c>
      <c r="J19" s="4">
        <v>90</v>
      </c>
      <c r="K19" s="4">
        <v>88</v>
      </c>
      <c r="L19" s="4">
        <v>90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38.285714285714285</v>
      </c>
    </row>
    <row r="20" spans="2:17" x14ac:dyDescent="0.25">
      <c r="B20" s="6">
        <f t="shared" si="1"/>
        <v>12</v>
      </c>
      <c r="C20" s="3" t="s">
        <v>42</v>
      </c>
      <c r="D20" s="39" t="s">
        <v>43</v>
      </c>
      <c r="E20" s="40" t="s">
        <v>43</v>
      </c>
      <c r="F20" s="40" t="s">
        <v>43</v>
      </c>
      <c r="G20" s="40" t="s">
        <v>43</v>
      </c>
      <c r="H20" s="40" t="s">
        <v>43</v>
      </c>
      <c r="I20" s="41" t="s">
        <v>43</v>
      </c>
      <c r="J20" s="4">
        <v>90</v>
      </c>
      <c r="K20" s="4">
        <v>87</v>
      </c>
      <c r="L20" s="4">
        <v>90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38.142857142857146</v>
      </c>
    </row>
    <row r="21" spans="2:17" x14ac:dyDescent="0.25">
      <c r="B21" s="6">
        <f t="shared" si="1"/>
        <v>13</v>
      </c>
      <c r="C21" s="3" t="s">
        <v>44</v>
      </c>
      <c r="D21" s="39" t="s">
        <v>75</v>
      </c>
      <c r="E21" s="40" t="s">
        <v>75</v>
      </c>
      <c r="F21" s="40" t="s">
        <v>75</v>
      </c>
      <c r="G21" s="40" t="s">
        <v>75</v>
      </c>
      <c r="H21" s="40" t="s">
        <v>75</v>
      </c>
      <c r="I21" s="41" t="s">
        <v>75</v>
      </c>
      <c r="J21" s="4">
        <v>90</v>
      </c>
      <c r="K21" s="4">
        <v>87</v>
      </c>
      <c r="L21" s="4">
        <v>90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38.142857142857146</v>
      </c>
    </row>
    <row r="22" spans="2:17" x14ac:dyDescent="0.25">
      <c r="B22" s="6">
        <f t="shared" si="1"/>
        <v>14</v>
      </c>
      <c r="C22" s="3" t="s">
        <v>45</v>
      </c>
      <c r="D22" s="39" t="s">
        <v>74</v>
      </c>
      <c r="E22" s="40" t="s">
        <v>74</v>
      </c>
      <c r="F22" s="40" t="s">
        <v>74</v>
      </c>
      <c r="G22" s="40" t="s">
        <v>74</v>
      </c>
      <c r="H22" s="40" t="s">
        <v>74</v>
      </c>
      <c r="I22" s="41" t="s">
        <v>74</v>
      </c>
      <c r="J22" s="4">
        <v>90</v>
      </c>
      <c r="K22" s="4">
        <v>88</v>
      </c>
      <c r="L22" s="4">
        <v>90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38.285714285714285</v>
      </c>
    </row>
    <row r="23" spans="2:17" x14ac:dyDescent="0.25">
      <c r="B23" s="6">
        <f t="shared" si="1"/>
        <v>15</v>
      </c>
      <c r="C23" s="3" t="s">
        <v>46</v>
      </c>
      <c r="D23" s="39" t="s">
        <v>47</v>
      </c>
      <c r="E23" s="40" t="s">
        <v>47</v>
      </c>
      <c r="F23" s="40" t="s">
        <v>47</v>
      </c>
      <c r="G23" s="40" t="s">
        <v>47</v>
      </c>
      <c r="H23" s="40" t="s">
        <v>47</v>
      </c>
      <c r="I23" s="41" t="s">
        <v>47</v>
      </c>
      <c r="J23" s="4">
        <v>90</v>
      </c>
      <c r="K23" s="4">
        <v>86</v>
      </c>
      <c r="L23" s="4">
        <v>90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38</v>
      </c>
    </row>
    <row r="24" spans="2:17" x14ac:dyDescent="0.25">
      <c r="B24" s="6">
        <f t="shared" si="1"/>
        <v>16</v>
      </c>
      <c r="C24" s="3" t="s">
        <v>48</v>
      </c>
      <c r="D24" s="39" t="s">
        <v>49</v>
      </c>
      <c r="E24" s="40" t="s">
        <v>49</v>
      </c>
      <c r="F24" s="40" t="s">
        <v>49</v>
      </c>
      <c r="G24" s="40" t="s">
        <v>49</v>
      </c>
      <c r="H24" s="40" t="s">
        <v>49</v>
      </c>
      <c r="I24" s="41" t="s">
        <v>49</v>
      </c>
      <c r="J24" s="4">
        <v>90</v>
      </c>
      <c r="K24" s="4">
        <v>86</v>
      </c>
      <c r="L24" s="4">
        <v>90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38</v>
      </c>
    </row>
    <row r="25" spans="2:17" x14ac:dyDescent="0.25">
      <c r="B25" s="6">
        <f t="shared" si="1"/>
        <v>17</v>
      </c>
      <c r="C25" s="3" t="s">
        <v>50</v>
      </c>
      <c r="D25" s="39" t="s">
        <v>51</v>
      </c>
      <c r="E25" s="40" t="s">
        <v>51</v>
      </c>
      <c r="F25" s="40" t="s">
        <v>51</v>
      </c>
      <c r="G25" s="40" t="s">
        <v>51</v>
      </c>
      <c r="H25" s="40" t="s">
        <v>51</v>
      </c>
      <c r="I25" s="41" t="s">
        <v>51</v>
      </c>
      <c r="J25" s="4">
        <v>90</v>
      </c>
      <c r="K25" s="4">
        <v>86</v>
      </c>
      <c r="L25" s="4">
        <v>90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38</v>
      </c>
    </row>
    <row r="26" spans="2:17" x14ac:dyDescent="0.25">
      <c r="B26" s="6">
        <f t="shared" si="1"/>
        <v>18</v>
      </c>
      <c r="C26" s="3" t="s">
        <v>52</v>
      </c>
      <c r="D26" s="39" t="s">
        <v>53</v>
      </c>
      <c r="E26" s="40" t="s">
        <v>53</v>
      </c>
      <c r="F26" s="40" t="s">
        <v>53</v>
      </c>
      <c r="G26" s="40" t="s">
        <v>53</v>
      </c>
      <c r="H26" s="40" t="s">
        <v>53</v>
      </c>
      <c r="I26" s="41" t="s">
        <v>53</v>
      </c>
      <c r="J26" s="4">
        <v>80</v>
      </c>
      <c r="K26" s="4">
        <v>86</v>
      </c>
      <c r="L26" s="4">
        <v>90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36.571428571428569</v>
      </c>
    </row>
    <row r="27" spans="2:17" x14ac:dyDescent="0.25">
      <c r="B27" s="6">
        <f t="shared" si="1"/>
        <v>19</v>
      </c>
      <c r="C27" s="3" t="s">
        <v>54</v>
      </c>
      <c r="D27" s="39" t="s">
        <v>55</v>
      </c>
      <c r="E27" s="40" t="s">
        <v>55</v>
      </c>
      <c r="F27" s="40" t="s">
        <v>55</v>
      </c>
      <c r="G27" s="40" t="s">
        <v>55</v>
      </c>
      <c r="H27" s="40" t="s">
        <v>55</v>
      </c>
      <c r="I27" s="41" t="s">
        <v>55</v>
      </c>
      <c r="J27" s="4">
        <v>80</v>
      </c>
      <c r="K27" s="4">
        <v>86</v>
      </c>
      <c r="L27" s="4">
        <v>90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36.571428571428569</v>
      </c>
    </row>
    <row r="28" spans="2:17" x14ac:dyDescent="0.25">
      <c r="B28" s="6">
        <f t="shared" si="1"/>
        <v>20</v>
      </c>
      <c r="C28" s="3" t="s">
        <v>56</v>
      </c>
      <c r="D28" s="39" t="s">
        <v>57</v>
      </c>
      <c r="E28" s="40" t="s">
        <v>57</v>
      </c>
      <c r="F28" s="40" t="s">
        <v>57</v>
      </c>
      <c r="G28" s="40" t="s">
        <v>57</v>
      </c>
      <c r="H28" s="40" t="s">
        <v>57</v>
      </c>
      <c r="I28" s="41" t="s">
        <v>57</v>
      </c>
      <c r="J28" s="4">
        <v>90</v>
      </c>
      <c r="K28" s="4">
        <v>87</v>
      </c>
      <c r="L28" s="4">
        <v>90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38.142857142857146</v>
      </c>
    </row>
    <row r="29" spans="2:17" x14ac:dyDescent="0.25">
      <c r="B29" s="6">
        <v>21</v>
      </c>
      <c r="C29" s="3" t="s">
        <v>133</v>
      </c>
      <c r="D29" s="30" t="s">
        <v>134</v>
      </c>
      <c r="E29" s="31"/>
      <c r="F29" s="31"/>
      <c r="G29" s="31"/>
      <c r="H29" s="31"/>
      <c r="I29" s="32"/>
      <c r="J29" s="4">
        <v>90</v>
      </c>
      <c r="K29" s="4">
        <v>87</v>
      </c>
      <c r="L29" s="4">
        <v>90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38.142857142857146</v>
      </c>
    </row>
    <row r="30" spans="2:17" x14ac:dyDescent="0.25">
      <c r="B30" s="6">
        <v>22</v>
      </c>
      <c r="C30" s="3" t="s">
        <v>58</v>
      </c>
      <c r="D30" s="39" t="s">
        <v>59</v>
      </c>
      <c r="E30" s="40" t="s">
        <v>59</v>
      </c>
      <c r="F30" s="40" t="s">
        <v>59</v>
      </c>
      <c r="G30" s="40" t="s">
        <v>59</v>
      </c>
      <c r="H30" s="40" t="s">
        <v>59</v>
      </c>
      <c r="I30" s="41" t="s">
        <v>59</v>
      </c>
      <c r="J30" s="4">
        <v>90</v>
      </c>
      <c r="K30" s="4">
        <v>88</v>
      </c>
      <c r="L30" s="4">
        <v>90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38.285714285714285</v>
      </c>
    </row>
    <row r="31" spans="2:17" x14ac:dyDescent="0.25">
      <c r="B31" s="6">
        <v>23</v>
      </c>
      <c r="C31" s="3" t="s">
        <v>58</v>
      </c>
      <c r="D31" s="30" t="s">
        <v>135</v>
      </c>
      <c r="E31" s="31"/>
      <c r="F31" s="31"/>
      <c r="G31" s="31"/>
      <c r="H31" s="31"/>
      <c r="I31" s="32"/>
      <c r="J31" s="4">
        <v>90</v>
      </c>
      <c r="K31" s="4">
        <v>88</v>
      </c>
      <c r="L31" s="4">
        <v>90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38.285714285714285</v>
      </c>
    </row>
    <row r="32" spans="2:17" x14ac:dyDescent="0.25">
      <c r="B32" s="6">
        <v>24</v>
      </c>
      <c r="C32" s="3" t="s">
        <v>73</v>
      </c>
      <c r="D32" s="30" t="s">
        <v>136</v>
      </c>
      <c r="E32" s="31"/>
      <c r="F32" s="31"/>
      <c r="G32" s="31"/>
      <c r="H32" s="31"/>
      <c r="I32" s="32"/>
      <c r="J32" s="4">
        <v>80</v>
      </c>
      <c r="K32" s="4">
        <v>88</v>
      </c>
      <c r="L32" s="4">
        <v>90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36.857142857142854</v>
      </c>
    </row>
    <row r="33" spans="2:17" x14ac:dyDescent="0.25">
      <c r="B33" s="6">
        <v>25</v>
      </c>
      <c r="C33" s="3" t="s">
        <v>62</v>
      </c>
      <c r="D33" s="39" t="s">
        <v>63</v>
      </c>
      <c r="E33" s="40" t="s">
        <v>63</v>
      </c>
      <c r="F33" s="40" t="s">
        <v>63</v>
      </c>
      <c r="G33" s="40" t="s">
        <v>63</v>
      </c>
      <c r="H33" s="40" t="s">
        <v>63</v>
      </c>
      <c r="I33" s="41" t="s">
        <v>63</v>
      </c>
      <c r="J33" s="4">
        <v>90</v>
      </c>
      <c r="K33" s="4">
        <v>88</v>
      </c>
      <c r="L33" s="4">
        <v>90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38.285714285714285</v>
      </c>
    </row>
    <row r="34" spans="2:17" x14ac:dyDescent="0.25">
      <c r="B34" s="6">
        <v>26</v>
      </c>
      <c r="C34" s="3" t="s">
        <v>64</v>
      </c>
      <c r="D34" s="39" t="s">
        <v>65</v>
      </c>
      <c r="E34" s="40" t="s">
        <v>65</v>
      </c>
      <c r="F34" s="40" t="s">
        <v>65</v>
      </c>
      <c r="G34" s="40" t="s">
        <v>65</v>
      </c>
      <c r="H34" s="40" t="s">
        <v>65</v>
      </c>
      <c r="I34" s="41" t="s">
        <v>65</v>
      </c>
      <c r="J34" s="4">
        <v>90</v>
      </c>
      <c r="K34" s="4">
        <v>86</v>
      </c>
      <c r="L34" s="4">
        <v>90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38</v>
      </c>
    </row>
    <row r="35" spans="2:17" x14ac:dyDescent="0.25">
      <c r="B35" s="6">
        <v>27</v>
      </c>
      <c r="C35" s="3" t="s">
        <v>66</v>
      </c>
      <c r="D35" s="39" t="s">
        <v>67</v>
      </c>
      <c r="E35" s="40" t="s">
        <v>67</v>
      </c>
      <c r="F35" s="40" t="s">
        <v>67</v>
      </c>
      <c r="G35" s="40" t="s">
        <v>67</v>
      </c>
      <c r="H35" s="40" t="s">
        <v>67</v>
      </c>
      <c r="I35" s="41" t="s">
        <v>67</v>
      </c>
      <c r="J35" s="4">
        <v>90</v>
      </c>
      <c r="K35" s="4">
        <v>87</v>
      </c>
      <c r="L35" s="4">
        <v>90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38.142857142857146</v>
      </c>
    </row>
    <row r="36" spans="2:17" x14ac:dyDescent="0.25">
      <c r="B36" s="6">
        <v>28</v>
      </c>
      <c r="C36" s="3" t="s">
        <v>68</v>
      </c>
      <c r="D36" s="39" t="s">
        <v>69</v>
      </c>
      <c r="E36" s="40" t="s">
        <v>69</v>
      </c>
      <c r="F36" s="40" t="s">
        <v>69</v>
      </c>
      <c r="G36" s="40" t="s">
        <v>69</v>
      </c>
      <c r="H36" s="40" t="s">
        <v>69</v>
      </c>
      <c r="I36" s="41" t="s">
        <v>69</v>
      </c>
      <c r="J36" s="4">
        <v>90</v>
      </c>
      <c r="K36" s="4">
        <v>87</v>
      </c>
      <c r="L36" s="4">
        <v>90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38.142857142857146</v>
      </c>
    </row>
    <row r="37" spans="2:17" x14ac:dyDescent="0.25">
      <c r="B37" s="6">
        <v>29</v>
      </c>
      <c r="C37" s="3" t="s">
        <v>137</v>
      </c>
      <c r="D37" s="30" t="s">
        <v>138</v>
      </c>
      <c r="E37" s="31"/>
      <c r="F37" s="31"/>
      <c r="G37" s="31"/>
      <c r="H37" s="31"/>
      <c r="I37" s="32"/>
      <c r="J37" s="4">
        <v>90</v>
      </c>
      <c r="K37" s="4">
        <v>87</v>
      </c>
      <c r="L37" s="4">
        <v>90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38.142857142857146</v>
      </c>
    </row>
    <row r="38" spans="2:17" x14ac:dyDescent="0.25">
      <c r="B38" s="6">
        <v>30</v>
      </c>
      <c r="C38" s="3" t="s">
        <v>126</v>
      </c>
      <c r="D38" s="39" t="s">
        <v>127</v>
      </c>
      <c r="E38" s="40" t="s">
        <v>70</v>
      </c>
      <c r="F38" s="40" t="s">
        <v>70</v>
      </c>
      <c r="G38" s="40" t="s">
        <v>70</v>
      </c>
      <c r="H38" s="40" t="s">
        <v>70</v>
      </c>
      <c r="I38" s="41" t="s">
        <v>70</v>
      </c>
      <c r="J38" s="4">
        <v>90</v>
      </c>
      <c r="K38" s="4">
        <v>88</v>
      </c>
      <c r="L38" s="4">
        <v>90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38.285714285714285</v>
      </c>
    </row>
    <row r="39" spans="2:17" x14ac:dyDescent="0.25">
      <c r="B39" s="6">
        <f t="shared" si="1"/>
        <v>31</v>
      </c>
      <c r="C39" s="6"/>
      <c r="D39" s="22"/>
      <c r="E39" s="22"/>
      <c r="F39" s="22"/>
      <c r="G39" s="22"/>
      <c r="H39" s="22"/>
      <c r="I39" s="22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22"/>
      <c r="E40" s="22"/>
      <c r="F40" s="22"/>
      <c r="G40" s="22"/>
      <c r="H40" s="22"/>
      <c r="I40" s="22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2"/>
      <c r="E41" s="22"/>
      <c r="F41" s="22"/>
      <c r="G41" s="22"/>
      <c r="H41" s="22"/>
      <c r="I41" s="22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2"/>
      <c r="E42" s="22"/>
      <c r="F42" s="22"/>
      <c r="G42" s="22"/>
      <c r="H42" s="22"/>
      <c r="I42" s="22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2"/>
      <c r="E43" s="22"/>
      <c r="F43" s="22"/>
      <c r="G43" s="22"/>
      <c r="H43" s="22"/>
      <c r="I43" s="22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2"/>
      <c r="E44" s="22"/>
      <c r="F44" s="22"/>
      <c r="G44" s="22"/>
      <c r="H44" s="22"/>
      <c r="I44" s="22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6"/>
      <c r="D45" s="22"/>
      <c r="E45" s="22"/>
      <c r="F45" s="22"/>
      <c r="G45" s="22"/>
      <c r="H45" s="22"/>
      <c r="I45" s="22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6"/>
      <c r="D46" s="22"/>
      <c r="E46" s="22"/>
      <c r="F46" s="22"/>
      <c r="G46" s="22"/>
      <c r="H46" s="22"/>
      <c r="I46" s="22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6"/>
      <c r="D47" s="22"/>
      <c r="E47" s="22"/>
      <c r="F47" s="22"/>
      <c r="G47" s="22"/>
      <c r="H47" s="22"/>
      <c r="I47" s="22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2"/>
      <c r="E48" s="22"/>
      <c r="F48" s="22"/>
      <c r="G48" s="22"/>
      <c r="H48" s="22"/>
      <c r="I48" s="22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2"/>
      <c r="E49" s="22"/>
      <c r="F49" s="22"/>
      <c r="G49" s="22"/>
      <c r="H49" s="22"/>
      <c r="I49" s="22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2"/>
      <c r="E50" s="22"/>
      <c r="F50" s="22"/>
      <c r="G50" s="22"/>
      <c r="H50" s="22"/>
      <c r="I50" s="22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2"/>
      <c r="E51" s="22"/>
      <c r="F51" s="22"/>
      <c r="G51" s="22"/>
      <c r="H51" s="22"/>
      <c r="I51" s="22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2"/>
      <c r="E52" s="22"/>
      <c r="F52" s="22"/>
      <c r="G52" s="22"/>
      <c r="H52" s="22"/>
      <c r="I52" s="22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7"/>
      <c r="D53" s="22"/>
      <c r="E53" s="22"/>
      <c r="F53" s="22"/>
      <c r="G53" s="22"/>
      <c r="H53" s="22"/>
      <c r="I53" s="22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B54" s="6">
        <f t="shared" si="1"/>
        <v>46</v>
      </c>
      <c r="C54" s="7"/>
      <c r="D54" s="22"/>
      <c r="E54" s="22"/>
      <c r="F54" s="22"/>
      <c r="G54" s="22"/>
      <c r="H54" s="22"/>
      <c r="I54" s="22"/>
      <c r="J54" s="4"/>
      <c r="K54" s="4"/>
      <c r="L54" s="4"/>
      <c r="M54" s="4"/>
      <c r="N54" s="4"/>
      <c r="O54" s="4"/>
      <c r="P54" s="4"/>
      <c r="Q54" s="10"/>
    </row>
    <row r="55" spans="2:17" x14ac:dyDescent="0.25">
      <c r="C55" s="23"/>
      <c r="D55" s="23"/>
      <c r="E55" s="1"/>
      <c r="H55" s="24" t="s">
        <v>19</v>
      </c>
      <c r="I55" s="24"/>
      <c r="J55" s="11">
        <f t="shared" ref="J55:P55" si="2">COUNTIF(J9:J54,"&gt;=70")</f>
        <v>30</v>
      </c>
      <c r="K55" s="11">
        <f t="shared" si="2"/>
        <v>30</v>
      </c>
      <c r="L55" s="11">
        <f t="shared" si="2"/>
        <v>30</v>
      </c>
      <c r="M55" s="11">
        <f t="shared" si="2"/>
        <v>0</v>
      </c>
      <c r="N55" s="11">
        <f t="shared" si="2"/>
        <v>0</v>
      </c>
      <c r="O55" s="11">
        <f t="shared" si="2"/>
        <v>0</v>
      </c>
      <c r="P55" s="11">
        <f t="shared" si="2"/>
        <v>0</v>
      </c>
      <c r="Q55" s="15">
        <f>COUNTIF(Q9:Q51,"&gt;=70")</f>
        <v>0</v>
      </c>
    </row>
    <row r="56" spans="2:17" x14ac:dyDescent="0.25">
      <c r="C56" s="23"/>
      <c r="D56" s="23"/>
      <c r="E56" s="8"/>
      <c r="H56" s="26" t="s">
        <v>20</v>
      </c>
      <c r="I56" s="26"/>
      <c r="J56" s="12">
        <f t="shared" ref="J56:Q56" si="3">COUNTIF(J9:J54,"&lt;70")</f>
        <v>0</v>
      </c>
      <c r="K56" s="12">
        <f t="shared" si="3"/>
        <v>0</v>
      </c>
      <c r="L56" s="12">
        <f t="shared" si="3"/>
        <v>0</v>
      </c>
      <c r="M56" s="12">
        <f t="shared" si="3"/>
        <v>30</v>
      </c>
      <c r="N56" s="12">
        <f t="shared" si="3"/>
        <v>30</v>
      </c>
      <c r="O56" s="12">
        <f t="shared" si="3"/>
        <v>30</v>
      </c>
      <c r="P56" s="12">
        <f t="shared" si="3"/>
        <v>30</v>
      </c>
      <c r="Q56" s="12">
        <f t="shared" si="3"/>
        <v>30</v>
      </c>
    </row>
    <row r="57" spans="2:17" x14ac:dyDescent="0.25">
      <c r="C57" s="23"/>
      <c r="D57" s="23"/>
      <c r="E57" s="23"/>
      <c r="H57" s="26" t="s">
        <v>21</v>
      </c>
      <c r="I57" s="26"/>
      <c r="J57" s="12">
        <f t="shared" ref="J57:Q57" si="4">COUNT(J9:J54)</f>
        <v>30</v>
      </c>
      <c r="K57" s="12">
        <f t="shared" si="4"/>
        <v>30</v>
      </c>
      <c r="L57" s="12">
        <f t="shared" si="4"/>
        <v>30</v>
      </c>
      <c r="M57" s="12">
        <f t="shared" si="4"/>
        <v>30</v>
      </c>
      <c r="N57" s="12">
        <f t="shared" si="4"/>
        <v>30</v>
      </c>
      <c r="O57" s="12">
        <f t="shared" si="4"/>
        <v>30</v>
      </c>
      <c r="P57" s="12">
        <f t="shared" si="4"/>
        <v>30</v>
      </c>
      <c r="Q57" s="12">
        <f t="shared" si="4"/>
        <v>30</v>
      </c>
    </row>
    <row r="58" spans="2:17" x14ac:dyDescent="0.25">
      <c r="C58" s="23"/>
      <c r="D58" s="23"/>
      <c r="E58" s="1"/>
      <c r="H58" s="27" t="s">
        <v>16</v>
      </c>
      <c r="I58" s="27"/>
      <c r="J58" s="13">
        <f>J55/J57</f>
        <v>1</v>
      </c>
      <c r="K58" s="14">
        <f t="shared" ref="K58:Q58" si="5">K55/K57</f>
        <v>1</v>
      </c>
      <c r="L58" s="14">
        <f t="shared" si="5"/>
        <v>1</v>
      </c>
      <c r="M58" s="14">
        <f t="shared" si="5"/>
        <v>0</v>
      </c>
      <c r="N58" s="14">
        <f t="shared" si="5"/>
        <v>0</v>
      </c>
      <c r="O58" s="14">
        <f t="shared" si="5"/>
        <v>0</v>
      </c>
      <c r="P58" s="14">
        <f t="shared" si="5"/>
        <v>0</v>
      </c>
      <c r="Q58" s="14">
        <f t="shared" si="5"/>
        <v>0</v>
      </c>
    </row>
    <row r="59" spans="2:17" x14ac:dyDescent="0.25">
      <c r="C59" s="23"/>
      <c r="D59" s="23"/>
      <c r="E59" s="1"/>
      <c r="H59" s="27" t="s">
        <v>17</v>
      </c>
      <c r="I59" s="27"/>
      <c r="J59" s="13">
        <f>J56/J57</f>
        <v>0</v>
      </c>
      <c r="K59" s="13">
        <f t="shared" ref="K59:Q59" si="6">K56/K57</f>
        <v>0</v>
      </c>
      <c r="L59" s="14">
        <f t="shared" si="6"/>
        <v>0</v>
      </c>
      <c r="M59" s="14">
        <f t="shared" si="6"/>
        <v>1</v>
      </c>
      <c r="N59" s="14">
        <f t="shared" si="6"/>
        <v>1</v>
      </c>
      <c r="O59" s="14">
        <f t="shared" si="6"/>
        <v>1</v>
      </c>
      <c r="P59" s="14">
        <f t="shared" si="6"/>
        <v>1</v>
      </c>
      <c r="Q59" s="14">
        <f t="shared" si="6"/>
        <v>1</v>
      </c>
    </row>
    <row r="60" spans="2:17" x14ac:dyDescent="0.25">
      <c r="C60" s="23"/>
      <c r="D60" s="23"/>
      <c r="E60" s="8"/>
    </row>
    <row r="61" spans="2:17" x14ac:dyDescent="0.25">
      <c r="C61" s="1"/>
      <c r="D61" s="1"/>
      <c r="E61" s="8"/>
    </row>
    <row r="62" spans="2:17" x14ac:dyDescent="0.25">
      <c r="J62" s="28"/>
      <c r="K62" s="28"/>
      <c r="L62" s="28"/>
      <c r="M62" s="28"/>
      <c r="N62" s="28"/>
      <c r="O62" s="28"/>
      <c r="P62" s="28"/>
    </row>
    <row r="63" spans="2:17" x14ac:dyDescent="0.25">
      <c r="J63" s="25" t="s">
        <v>18</v>
      </c>
      <c r="K63" s="25"/>
      <c r="L63" s="25"/>
      <c r="M63" s="25"/>
      <c r="N63" s="25"/>
      <c r="O63" s="25"/>
      <c r="P63" s="25"/>
    </row>
  </sheetData>
  <mergeCells count="67">
    <mergeCell ref="C60:D60"/>
    <mergeCell ref="J62:P62"/>
    <mergeCell ref="J63:P63"/>
    <mergeCell ref="D14:I14"/>
    <mergeCell ref="D29:I29"/>
    <mergeCell ref="D32:I32"/>
    <mergeCell ref="D37:I37"/>
    <mergeCell ref="C57:E57"/>
    <mergeCell ref="H57:I57"/>
    <mergeCell ref="C58:D58"/>
    <mergeCell ref="H58:I58"/>
    <mergeCell ref="C59:D59"/>
    <mergeCell ref="H59:I59"/>
    <mergeCell ref="D53:I53"/>
    <mergeCell ref="D54:I54"/>
    <mergeCell ref="C55:D55"/>
    <mergeCell ref="H55:I55"/>
    <mergeCell ref="C56:D56"/>
    <mergeCell ref="H56:I56"/>
    <mergeCell ref="D47:I47"/>
    <mergeCell ref="D48:I48"/>
    <mergeCell ref="D49:I49"/>
    <mergeCell ref="D50:I50"/>
    <mergeCell ref="D51:I51"/>
    <mergeCell ref="D52:I52"/>
    <mergeCell ref="D46:I46"/>
    <mergeCell ref="D34:I34"/>
    <mergeCell ref="D35:I35"/>
    <mergeCell ref="D36:I36"/>
    <mergeCell ref="D38:I38"/>
    <mergeCell ref="D39:I39"/>
    <mergeCell ref="D40:I40"/>
    <mergeCell ref="D41:I41"/>
    <mergeCell ref="D42:I42"/>
    <mergeCell ref="D43:I43"/>
    <mergeCell ref="D44:I44"/>
    <mergeCell ref="D45:I45"/>
    <mergeCell ref="D27:I27"/>
    <mergeCell ref="D28:I28"/>
    <mergeCell ref="D30:I30"/>
    <mergeCell ref="D31:I31"/>
    <mergeCell ref="D33:I33"/>
    <mergeCell ref="D26:I26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13:I13"/>
    <mergeCell ref="B2:P2"/>
    <mergeCell ref="C3:P3"/>
    <mergeCell ref="D4:G4"/>
    <mergeCell ref="J4:K4"/>
    <mergeCell ref="N4:O4"/>
    <mergeCell ref="D6:G6"/>
    <mergeCell ref="I6:J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21" t="s">
        <v>123</v>
      </c>
      <c r="E4" s="21"/>
      <c r="F4" s="21"/>
      <c r="G4" s="21"/>
      <c r="H4" s="18"/>
      <c r="I4" t="s">
        <v>1</v>
      </c>
      <c r="J4" s="36" t="s">
        <v>71</v>
      </c>
      <c r="K4" s="36"/>
      <c r="M4" t="s">
        <v>2</v>
      </c>
      <c r="N4" s="37">
        <v>45434</v>
      </c>
      <c r="O4" s="3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6" t="s">
        <v>141</v>
      </c>
      <c r="E6" s="36"/>
      <c r="F6" s="36"/>
      <c r="G6" s="36"/>
      <c r="I6" s="23" t="s">
        <v>22</v>
      </c>
      <c r="J6" s="23"/>
      <c r="K6" s="18" t="s">
        <v>122</v>
      </c>
      <c r="L6" s="18"/>
      <c r="M6" s="18"/>
      <c r="N6" s="18"/>
      <c r="O6" s="18"/>
      <c r="P6" s="18"/>
      <c r="Q6" s="1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78</v>
      </c>
      <c r="D9" s="30" t="s">
        <v>79</v>
      </c>
      <c r="E9" s="31"/>
      <c r="F9" s="31"/>
      <c r="G9" s="31"/>
      <c r="H9" s="31"/>
      <c r="I9" s="32"/>
      <c r="J9" s="16">
        <v>90</v>
      </c>
      <c r="K9" s="4">
        <v>95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26.428571428571427</v>
      </c>
    </row>
    <row r="10" spans="2:18" x14ac:dyDescent="0.25">
      <c r="B10" s="6">
        <f>B9+1</f>
        <v>2</v>
      </c>
      <c r="C10" s="3" t="s">
        <v>80</v>
      </c>
      <c r="D10" s="30" t="s">
        <v>81</v>
      </c>
      <c r="E10" s="31"/>
      <c r="F10" s="31"/>
      <c r="G10" s="31"/>
      <c r="H10" s="31"/>
      <c r="I10" s="32"/>
      <c r="J10" s="16">
        <v>90</v>
      </c>
      <c r="K10" s="4">
        <v>95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11" si="0">SUM(J10:P10)/7</f>
        <v>26.428571428571427</v>
      </c>
    </row>
    <row r="11" spans="2:18" x14ac:dyDescent="0.25">
      <c r="B11" s="6">
        <f t="shared" ref="B11:B53" si="1">B10+1</f>
        <v>3</v>
      </c>
      <c r="C11" s="3" t="s">
        <v>82</v>
      </c>
      <c r="D11" s="30" t="s">
        <v>83</v>
      </c>
      <c r="E11" s="31"/>
      <c r="F11" s="31"/>
      <c r="G11" s="31"/>
      <c r="H11" s="31"/>
      <c r="I11" s="32"/>
      <c r="J11" s="17">
        <v>90</v>
      </c>
      <c r="K11" s="4">
        <v>95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26.428571428571427</v>
      </c>
    </row>
    <row r="12" spans="2:18" x14ac:dyDescent="0.25">
      <c r="B12" s="6">
        <f t="shared" si="1"/>
        <v>4</v>
      </c>
      <c r="C12" s="3"/>
      <c r="D12" s="30"/>
      <c r="E12" s="31"/>
      <c r="F12" s="31"/>
      <c r="G12" s="31"/>
      <c r="H12" s="31"/>
      <c r="I12" s="32"/>
      <c r="J12" s="17"/>
      <c r="K12" s="4"/>
      <c r="L12" s="4"/>
      <c r="M12" s="4"/>
      <c r="N12" s="4"/>
      <c r="O12" s="4"/>
      <c r="P12" s="4"/>
      <c r="Q12" s="10"/>
    </row>
    <row r="13" spans="2:18" x14ac:dyDescent="0.25">
      <c r="B13" s="6">
        <f t="shared" si="1"/>
        <v>5</v>
      </c>
      <c r="C13" s="6"/>
      <c r="D13" s="22"/>
      <c r="E13" s="22"/>
      <c r="F13" s="22"/>
      <c r="G13" s="22"/>
      <c r="H13" s="22"/>
      <c r="I13" s="22"/>
      <c r="J13" s="17"/>
      <c r="K13" s="4"/>
      <c r="L13" s="4"/>
      <c r="M13" s="4"/>
      <c r="N13" s="4"/>
      <c r="O13" s="4"/>
      <c r="P13" s="4"/>
      <c r="Q13" s="10"/>
    </row>
    <row r="14" spans="2:18" x14ac:dyDescent="0.25">
      <c r="B14" s="6">
        <f t="shared" si="1"/>
        <v>6</v>
      </c>
      <c r="C14" s="6"/>
      <c r="D14" s="22"/>
      <c r="E14" s="22"/>
      <c r="F14" s="22"/>
      <c r="G14" s="22"/>
      <c r="H14" s="22"/>
      <c r="I14" s="22"/>
      <c r="J14" s="17"/>
      <c r="K14" s="4"/>
      <c r="L14" s="4"/>
      <c r="M14" s="4"/>
      <c r="N14" s="4"/>
      <c r="O14" s="4"/>
      <c r="P14" s="4"/>
      <c r="Q14" s="10"/>
    </row>
    <row r="15" spans="2:18" x14ac:dyDescent="0.25">
      <c r="B15" s="6">
        <f t="shared" si="1"/>
        <v>7</v>
      </c>
      <c r="C15" s="6"/>
      <c r="D15" s="22"/>
      <c r="E15" s="22"/>
      <c r="F15" s="22"/>
      <c r="G15" s="22"/>
      <c r="H15" s="22"/>
      <c r="I15" s="22"/>
      <c r="J15" s="17"/>
      <c r="K15" s="4"/>
      <c r="L15" s="4"/>
      <c r="M15" s="4"/>
      <c r="N15" s="4"/>
      <c r="O15" s="4"/>
      <c r="P15" s="4"/>
      <c r="Q15" s="10"/>
    </row>
    <row r="16" spans="2:18" x14ac:dyDescent="0.25">
      <c r="B16" s="6">
        <f t="shared" si="1"/>
        <v>8</v>
      </c>
      <c r="C16" s="6"/>
      <c r="D16" s="22"/>
      <c r="E16" s="22"/>
      <c r="F16" s="22"/>
      <c r="G16" s="22"/>
      <c r="H16" s="22"/>
      <c r="I16" s="22"/>
      <c r="J16" s="17"/>
      <c r="K16" s="20"/>
      <c r="L16" s="4"/>
      <c r="M16" s="4"/>
      <c r="N16" s="4"/>
      <c r="O16" s="4"/>
      <c r="P16" s="4"/>
      <c r="Q16" s="10"/>
    </row>
    <row r="17" spans="2:17" x14ac:dyDescent="0.25">
      <c r="B17" s="6">
        <f t="shared" si="1"/>
        <v>9</v>
      </c>
      <c r="C17" s="6"/>
      <c r="D17" s="22"/>
      <c r="E17" s="22"/>
      <c r="F17" s="22"/>
      <c r="G17" s="22"/>
      <c r="H17" s="22"/>
      <c r="I17" s="22"/>
      <c r="J17" s="17"/>
      <c r="K17" s="4"/>
      <c r="L17" s="4"/>
      <c r="M17" s="4"/>
      <c r="N17" s="4"/>
      <c r="O17" s="4"/>
      <c r="P17" s="4"/>
      <c r="Q17" s="10"/>
    </row>
    <row r="18" spans="2:17" x14ac:dyDescent="0.25">
      <c r="B18" s="6">
        <f t="shared" si="1"/>
        <v>10</v>
      </c>
      <c r="C18" s="6"/>
      <c r="D18" s="22"/>
      <c r="E18" s="22"/>
      <c r="F18" s="22"/>
      <c r="G18" s="22"/>
      <c r="H18" s="22"/>
      <c r="I18" s="22"/>
      <c r="J18" s="17"/>
      <c r="K18" s="4"/>
      <c r="L18" s="4"/>
      <c r="M18" s="4"/>
      <c r="N18" s="4"/>
      <c r="O18" s="4"/>
      <c r="P18" s="4"/>
      <c r="Q18" s="10"/>
    </row>
    <row r="19" spans="2:17" x14ac:dyDescent="0.25">
      <c r="B19" s="6">
        <f t="shared" si="1"/>
        <v>11</v>
      </c>
      <c r="C19" s="6"/>
      <c r="D19" s="22"/>
      <c r="E19" s="22"/>
      <c r="F19" s="22"/>
      <c r="G19" s="22"/>
      <c r="H19" s="22"/>
      <c r="I19" s="22"/>
      <c r="J19" s="17"/>
      <c r="K19" s="4"/>
      <c r="L19" s="4"/>
      <c r="M19" s="4"/>
      <c r="N19" s="4"/>
      <c r="O19" s="4"/>
      <c r="P19" s="4"/>
      <c r="Q19" s="10"/>
    </row>
    <row r="20" spans="2:17" x14ac:dyDescent="0.25">
      <c r="B20" s="6">
        <f t="shared" si="1"/>
        <v>12</v>
      </c>
      <c r="C20" s="6"/>
      <c r="D20" s="22"/>
      <c r="E20" s="22"/>
      <c r="F20" s="22"/>
      <c r="G20" s="22"/>
      <c r="H20" s="22"/>
      <c r="I20" s="22"/>
      <c r="J20" s="17"/>
      <c r="K20" s="4"/>
      <c r="L20" s="4"/>
      <c r="M20" s="4"/>
      <c r="N20" s="4"/>
      <c r="O20" s="4"/>
      <c r="P20" s="4"/>
      <c r="Q20" s="10"/>
    </row>
    <row r="21" spans="2:17" x14ac:dyDescent="0.25">
      <c r="B21" s="6">
        <f t="shared" si="1"/>
        <v>13</v>
      </c>
      <c r="C21" s="6"/>
      <c r="D21" s="22"/>
      <c r="E21" s="22"/>
      <c r="F21" s="22"/>
      <c r="G21" s="22"/>
      <c r="H21" s="22"/>
      <c r="I21" s="22"/>
      <c r="J21" s="17"/>
      <c r="K21" s="4"/>
      <c r="L21" s="4"/>
      <c r="M21" s="4"/>
      <c r="N21" s="4"/>
      <c r="O21" s="4"/>
      <c r="P21" s="4"/>
      <c r="Q21" s="10"/>
    </row>
    <row r="22" spans="2:17" x14ac:dyDescent="0.25">
      <c r="B22" s="6">
        <f t="shared" si="1"/>
        <v>14</v>
      </c>
      <c r="C22" s="6"/>
      <c r="D22" s="22"/>
      <c r="E22" s="22"/>
      <c r="F22" s="22"/>
      <c r="G22" s="22"/>
      <c r="H22" s="22"/>
      <c r="I22" s="22"/>
      <c r="J22" s="17"/>
      <c r="K22" s="4"/>
      <c r="L22" s="4"/>
      <c r="M22" s="4"/>
      <c r="N22" s="4"/>
      <c r="O22" s="4"/>
      <c r="P22" s="4"/>
      <c r="Q22" s="10"/>
    </row>
    <row r="23" spans="2:17" x14ac:dyDescent="0.25">
      <c r="B23" s="6">
        <f t="shared" si="1"/>
        <v>15</v>
      </c>
      <c r="C23" s="6"/>
      <c r="D23" s="22"/>
      <c r="E23" s="22"/>
      <c r="F23" s="22"/>
      <c r="G23" s="22"/>
      <c r="H23" s="22"/>
      <c r="I23" s="22"/>
      <c r="J23" s="17"/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1"/>
        <v>16</v>
      </c>
      <c r="C24" s="6"/>
      <c r="D24" s="22"/>
      <c r="E24" s="22"/>
      <c r="F24" s="22"/>
      <c r="G24" s="22"/>
      <c r="H24" s="22"/>
      <c r="I24" s="22"/>
      <c r="J24" s="17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6"/>
      <c r="D25" s="22"/>
      <c r="E25" s="22"/>
      <c r="F25" s="22"/>
      <c r="G25" s="22"/>
      <c r="H25" s="22"/>
      <c r="I25" s="22"/>
      <c r="J25" s="17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6"/>
      <c r="D26" s="22"/>
      <c r="E26" s="22"/>
      <c r="F26" s="22"/>
      <c r="G26" s="22"/>
      <c r="H26" s="22"/>
      <c r="I26" s="22"/>
      <c r="J26" s="16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6"/>
      <c r="D27" s="22"/>
      <c r="E27" s="22"/>
      <c r="F27" s="22"/>
      <c r="G27" s="22"/>
      <c r="H27" s="22"/>
      <c r="I27" s="22"/>
      <c r="J27" s="16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6"/>
      <c r="D28" s="22"/>
      <c r="E28" s="22"/>
      <c r="F28" s="22"/>
      <c r="G28" s="22"/>
      <c r="H28" s="22"/>
      <c r="I28" s="22"/>
      <c r="J28" s="16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6"/>
      <c r="D29" s="22"/>
      <c r="E29" s="22"/>
      <c r="F29" s="22"/>
      <c r="G29" s="22"/>
      <c r="H29" s="22"/>
      <c r="I29" s="22"/>
      <c r="J29" s="16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6"/>
      <c r="D30" s="22"/>
      <c r="E30" s="22"/>
      <c r="F30" s="22"/>
      <c r="G30" s="22"/>
      <c r="H30" s="22"/>
      <c r="I30" s="22"/>
      <c r="J30" s="16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6"/>
      <c r="D31" s="22"/>
      <c r="E31" s="22"/>
      <c r="F31" s="22"/>
      <c r="G31" s="22"/>
      <c r="H31" s="22"/>
      <c r="I31" s="22"/>
      <c r="J31" s="16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6"/>
      <c r="D32" s="22"/>
      <c r="E32" s="22"/>
      <c r="F32" s="22"/>
      <c r="G32" s="22"/>
      <c r="H32" s="22"/>
      <c r="I32" s="22"/>
      <c r="J32" s="16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6"/>
      <c r="D33" s="22"/>
      <c r="E33" s="22"/>
      <c r="F33" s="22"/>
      <c r="G33" s="22"/>
      <c r="H33" s="22"/>
      <c r="I33" s="22"/>
      <c r="J33" s="16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6"/>
      <c r="D34" s="22"/>
      <c r="E34" s="22"/>
      <c r="F34" s="22"/>
      <c r="G34" s="22"/>
      <c r="H34" s="22"/>
      <c r="I34" s="22"/>
      <c r="J34" s="16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6"/>
      <c r="D35" s="22"/>
      <c r="E35" s="22"/>
      <c r="F35" s="22"/>
      <c r="G35" s="22"/>
      <c r="H35" s="22"/>
      <c r="I35" s="22"/>
      <c r="J35" s="17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22"/>
      <c r="E36" s="22"/>
      <c r="F36" s="22"/>
      <c r="G36" s="22"/>
      <c r="H36" s="22"/>
      <c r="I36" s="22"/>
      <c r="J36" s="16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22"/>
      <c r="E37" s="22"/>
      <c r="F37" s="22"/>
      <c r="G37" s="22"/>
      <c r="H37" s="22"/>
      <c r="I37" s="22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22"/>
      <c r="E38" s="22"/>
      <c r="F38" s="22"/>
      <c r="G38" s="22"/>
      <c r="H38" s="22"/>
      <c r="I38" s="22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22"/>
      <c r="E39" s="22"/>
      <c r="F39" s="22"/>
      <c r="G39" s="22"/>
      <c r="H39" s="22"/>
      <c r="I39" s="22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22"/>
      <c r="E40" s="22"/>
      <c r="F40" s="22"/>
      <c r="G40" s="22"/>
      <c r="H40" s="22"/>
      <c r="I40" s="22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2"/>
      <c r="E41" s="22"/>
      <c r="F41" s="22"/>
      <c r="G41" s="22"/>
      <c r="H41" s="22"/>
      <c r="I41" s="22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2"/>
      <c r="E42" s="22"/>
      <c r="F42" s="22"/>
      <c r="G42" s="22"/>
      <c r="H42" s="22"/>
      <c r="I42" s="22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2"/>
      <c r="E43" s="22"/>
      <c r="F43" s="22"/>
      <c r="G43" s="22"/>
      <c r="H43" s="22"/>
      <c r="I43" s="22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2"/>
      <c r="E44" s="22"/>
      <c r="F44" s="22"/>
      <c r="G44" s="22"/>
      <c r="H44" s="22"/>
      <c r="I44" s="22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2"/>
      <c r="E45" s="22"/>
      <c r="F45" s="22"/>
      <c r="G45" s="22"/>
      <c r="H45" s="22"/>
      <c r="I45" s="22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2"/>
      <c r="E46" s="22"/>
      <c r="F46" s="22"/>
      <c r="G46" s="22"/>
      <c r="H46" s="22"/>
      <c r="I46" s="22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2"/>
      <c r="E47" s="22"/>
      <c r="F47" s="22"/>
      <c r="G47" s="22"/>
      <c r="H47" s="22"/>
      <c r="I47" s="22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2"/>
      <c r="E48" s="22"/>
      <c r="F48" s="22"/>
      <c r="G48" s="22"/>
      <c r="H48" s="22"/>
      <c r="I48" s="22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2"/>
      <c r="E49" s="22"/>
      <c r="F49" s="22"/>
      <c r="G49" s="22"/>
      <c r="H49" s="22"/>
      <c r="I49" s="22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2"/>
      <c r="E50" s="22"/>
      <c r="F50" s="22"/>
      <c r="G50" s="22"/>
      <c r="H50" s="22"/>
      <c r="I50" s="22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2"/>
      <c r="E51" s="22"/>
      <c r="F51" s="22"/>
      <c r="G51" s="22"/>
      <c r="H51" s="22"/>
      <c r="I51" s="22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2"/>
      <c r="E52" s="22"/>
      <c r="F52" s="22"/>
      <c r="G52" s="22"/>
      <c r="H52" s="22"/>
      <c r="I52" s="22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42"/>
      <c r="E53" s="43"/>
      <c r="F53" s="43"/>
      <c r="G53" s="43"/>
      <c r="H53" s="43"/>
      <c r="I53" s="44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3"/>
      <c r="D54" s="23"/>
      <c r="E54" s="1"/>
      <c r="H54" s="24" t="s">
        <v>19</v>
      </c>
      <c r="I54" s="24"/>
      <c r="J54" s="11">
        <f>COUNTIF(J9:J53,"&gt;=70")</f>
        <v>3</v>
      </c>
      <c r="K54" s="11">
        <f t="shared" ref="K54:P54" si="2">COUNTIF(K9:K53,"&gt;=70")</f>
        <v>3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3"/>
      <c r="D55" s="23"/>
      <c r="E55" s="8"/>
      <c r="H55" s="26" t="s">
        <v>20</v>
      </c>
      <c r="I55" s="26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3</v>
      </c>
      <c r="M55" s="12">
        <f t="shared" si="4"/>
        <v>3</v>
      </c>
      <c r="N55" s="12">
        <f t="shared" si="4"/>
        <v>3</v>
      </c>
      <c r="O55" s="12">
        <f t="shared" si="4"/>
        <v>3</v>
      </c>
      <c r="P55" s="12">
        <f t="shared" si="4"/>
        <v>3</v>
      </c>
      <c r="Q55" s="12">
        <f t="shared" si="4"/>
        <v>3</v>
      </c>
    </row>
    <row r="56" spans="2:17" x14ac:dyDescent="0.25">
      <c r="C56" s="23"/>
      <c r="D56" s="23"/>
      <c r="E56" s="23"/>
      <c r="H56" s="26" t="s">
        <v>21</v>
      </c>
      <c r="I56" s="26"/>
      <c r="J56" s="12">
        <f>COUNT(J9:J53)</f>
        <v>3</v>
      </c>
      <c r="K56" s="12">
        <f t="shared" ref="K56:Q56" si="5">COUNT(K9:K53)</f>
        <v>3</v>
      </c>
      <c r="L56" s="12">
        <f t="shared" si="5"/>
        <v>3</v>
      </c>
      <c r="M56" s="12">
        <f t="shared" si="5"/>
        <v>3</v>
      </c>
      <c r="N56" s="12">
        <f t="shared" si="5"/>
        <v>3</v>
      </c>
      <c r="O56" s="12">
        <f t="shared" si="5"/>
        <v>3</v>
      </c>
      <c r="P56" s="12">
        <f t="shared" si="5"/>
        <v>3</v>
      </c>
      <c r="Q56" s="12">
        <f t="shared" si="5"/>
        <v>3</v>
      </c>
    </row>
    <row r="57" spans="2:17" x14ac:dyDescent="0.25">
      <c r="C57" s="23"/>
      <c r="D57" s="23"/>
      <c r="E57" s="1"/>
      <c r="H57" s="27" t="s">
        <v>16</v>
      </c>
      <c r="I57" s="27"/>
      <c r="J57" s="13">
        <f>J54/J56</f>
        <v>1</v>
      </c>
      <c r="K57" s="14">
        <f t="shared" ref="K57:Q57" si="6">K54/K56</f>
        <v>1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23"/>
      <c r="D58" s="23"/>
      <c r="E58" s="1"/>
      <c r="H58" s="27" t="s">
        <v>17</v>
      </c>
      <c r="I58" s="27"/>
      <c r="J58" s="13">
        <f>J55/J56</f>
        <v>0</v>
      </c>
      <c r="K58" s="13">
        <f t="shared" ref="K58:Q58" si="7">K55/K56</f>
        <v>0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23"/>
      <c r="D59" s="23"/>
      <c r="E59" s="8"/>
    </row>
    <row r="60" spans="2:17" x14ac:dyDescent="0.25">
      <c r="C60" s="1"/>
      <c r="D60" s="1"/>
      <c r="E60" s="8"/>
    </row>
    <row r="61" spans="2:17" x14ac:dyDescent="0.25">
      <c r="J61" s="28"/>
      <c r="K61" s="28"/>
      <c r="L61" s="28"/>
      <c r="M61" s="28"/>
      <c r="N61" s="28"/>
      <c r="O61" s="28"/>
      <c r="P61" s="28"/>
    </row>
    <row r="62" spans="2:17" x14ac:dyDescent="0.25">
      <c r="J62" s="25" t="s">
        <v>18</v>
      </c>
      <c r="K62" s="25"/>
      <c r="L62" s="25"/>
      <c r="M62" s="25"/>
      <c r="N62" s="25"/>
      <c r="O62" s="25"/>
      <c r="P62" s="25"/>
    </row>
  </sheetData>
  <mergeCells count="65">
    <mergeCell ref="J62:P62"/>
    <mergeCell ref="C55:D55"/>
    <mergeCell ref="I6:J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METODOS NUM</vt:lpstr>
      <vt:lpstr>REDES E INTERFACES IND.</vt:lpstr>
      <vt:lpstr>ROBOTICA</vt:lpstr>
      <vt:lpstr>FORMULACION Y EVAL PROY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Roberto Esteban Guerrero Hernandez</cp:lastModifiedBy>
  <cp:lastPrinted>2023-03-21T15:13:53Z</cp:lastPrinted>
  <dcterms:created xsi:type="dcterms:W3CDTF">2023-03-14T19:16:59Z</dcterms:created>
  <dcterms:modified xsi:type="dcterms:W3CDTF">2024-06-07T04:25:58Z</dcterms:modified>
</cp:coreProperties>
</file>