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D:\ITSSAT\24 FEBRERO - JULIO\REPORTES\REPORTE 4\"/>
    </mc:Choice>
  </mc:AlternateContent>
  <xr:revisionPtr revIDLastSave="0" documentId="13_ncr:1_{BA457458-E113-4C24-BCE4-A489E9FB140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ETODOS NUM" sheetId="4" r:id="rId1"/>
    <sheet name="REDES E INTERFACES IND." sheetId="7" r:id="rId2"/>
    <sheet name="ROBOTICA" sheetId="8" r:id="rId3"/>
    <sheet name="FORMULACION Y EVAL PROY" sheetId="1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0" i="8" l="1"/>
  <c r="Q11" i="8"/>
  <c r="Q12" i="8"/>
  <c r="Q13" i="8"/>
  <c r="Q14" i="8"/>
  <c r="Q15" i="8"/>
  <c r="Q16" i="8"/>
  <c r="Q17" i="8"/>
  <c r="Q18" i="8"/>
  <c r="Q19" i="8"/>
  <c r="Q20" i="8"/>
  <c r="Q21" i="8"/>
  <c r="Q22" i="8"/>
  <c r="Q23" i="8"/>
  <c r="Q24" i="8"/>
  <c r="Q25" i="8"/>
  <c r="Q26" i="8"/>
  <c r="Q27" i="8"/>
  <c r="Q28" i="8"/>
  <c r="Q29" i="8"/>
  <c r="Q30" i="8"/>
  <c r="Q31" i="8"/>
  <c r="Q32" i="8"/>
  <c r="Q33" i="8"/>
  <c r="Q34" i="8"/>
  <c r="Q35" i="8"/>
  <c r="Q36" i="8"/>
  <c r="Q37" i="8"/>
  <c r="Q38" i="8"/>
  <c r="Q9" i="8"/>
  <c r="Q10" i="7"/>
  <c r="Q11" i="7"/>
  <c r="Q12" i="7"/>
  <c r="Q13" i="7"/>
  <c r="Q14" i="7"/>
  <c r="Q15" i="7"/>
  <c r="Q16" i="7"/>
  <c r="Q17" i="7"/>
  <c r="Q18" i="7"/>
  <c r="Q19" i="7"/>
  <c r="Q20" i="7"/>
  <c r="Q21" i="7"/>
  <c r="Q22" i="7"/>
  <c r="Q23" i="7"/>
  <c r="Q24" i="7"/>
  <c r="Q25" i="7"/>
  <c r="Q26" i="7"/>
  <c r="Q27" i="7"/>
  <c r="Q28" i="7"/>
  <c r="Q29" i="7"/>
  <c r="Q30" i="7"/>
  <c r="Q31" i="7"/>
  <c r="Q32" i="7"/>
  <c r="Q33" i="7"/>
  <c r="Q34" i="7"/>
  <c r="Q35" i="7"/>
  <c r="Q36" i="7"/>
  <c r="Q9" i="7"/>
  <c r="Q10" i="1"/>
  <c r="Q11" i="1"/>
  <c r="Q9" i="1"/>
  <c r="P10" i="4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P27" i="4"/>
  <c r="P28" i="4"/>
  <c r="P9" i="4"/>
  <c r="P57" i="8" l="1"/>
  <c r="O57" i="8"/>
  <c r="N57" i="8"/>
  <c r="M57" i="8"/>
  <c r="L57" i="8"/>
  <c r="K57" i="8"/>
  <c r="J57" i="8"/>
  <c r="P56" i="8"/>
  <c r="O56" i="8"/>
  <c r="N56" i="8"/>
  <c r="M56" i="8"/>
  <c r="L56" i="8"/>
  <c r="K56" i="8"/>
  <c r="J56" i="8"/>
  <c r="P55" i="8"/>
  <c r="O55" i="8"/>
  <c r="N55" i="8"/>
  <c r="M55" i="8"/>
  <c r="L55" i="8"/>
  <c r="K55" i="8"/>
  <c r="J55" i="8"/>
  <c r="B39" i="8"/>
  <c r="B40" i="8" s="1"/>
  <c r="B41" i="8" s="1"/>
  <c r="B42" i="8" s="1"/>
  <c r="B43" i="8" s="1"/>
  <c r="B44" i="8" s="1"/>
  <c r="B45" i="8" s="1"/>
  <c r="B46" i="8" s="1"/>
  <c r="B47" i="8" s="1"/>
  <c r="B48" i="8" s="1"/>
  <c r="B49" i="8" s="1"/>
  <c r="B50" i="8" s="1"/>
  <c r="B51" i="8" s="1"/>
  <c r="B52" i="8" s="1"/>
  <c r="B53" i="8" s="1"/>
  <c r="B54" i="8" s="1"/>
  <c r="B10" i="8"/>
  <c r="B11" i="8" s="1"/>
  <c r="B12" i="8" s="1"/>
  <c r="B13" i="8" s="1"/>
  <c r="B16" i="8" s="1"/>
  <c r="B17" i="8" s="1"/>
  <c r="B18" i="8" s="1"/>
  <c r="B19" i="8" s="1"/>
  <c r="B20" i="8" s="1"/>
  <c r="B21" i="8" s="1"/>
  <c r="B22" i="8" s="1"/>
  <c r="B23" i="8" s="1"/>
  <c r="B24" i="8" s="1"/>
  <c r="B25" i="8" s="1"/>
  <c r="B26" i="8" s="1"/>
  <c r="B27" i="8" s="1"/>
  <c r="B28" i="8" s="1"/>
  <c r="K54" i="7"/>
  <c r="L54" i="7"/>
  <c r="M54" i="7"/>
  <c r="N54" i="7"/>
  <c r="O54" i="7"/>
  <c r="P54" i="7"/>
  <c r="J54" i="7"/>
  <c r="K53" i="7"/>
  <c r="L53" i="7"/>
  <c r="L56" i="7" s="1"/>
  <c r="M53" i="7"/>
  <c r="N53" i="7"/>
  <c r="O53" i="7"/>
  <c r="P53" i="7"/>
  <c r="K52" i="7"/>
  <c r="L52" i="7"/>
  <c r="L55" i="7" s="1"/>
  <c r="M52" i="7"/>
  <c r="N52" i="7"/>
  <c r="O52" i="7"/>
  <c r="P52" i="7"/>
  <c r="K53" i="4"/>
  <c r="L53" i="4"/>
  <c r="M53" i="4"/>
  <c r="N53" i="4"/>
  <c r="O53" i="4"/>
  <c r="J53" i="4"/>
  <c r="K52" i="4"/>
  <c r="L52" i="4"/>
  <c r="M52" i="4"/>
  <c r="N52" i="4"/>
  <c r="O52" i="4"/>
  <c r="K51" i="4"/>
  <c r="L51" i="4"/>
  <c r="M51" i="4"/>
  <c r="N51" i="4"/>
  <c r="O51" i="4"/>
  <c r="J51" i="4"/>
  <c r="P56" i="7"/>
  <c r="J53" i="7"/>
  <c r="P55" i="7"/>
  <c r="J52" i="7"/>
  <c r="B35" i="7"/>
  <c r="B36" i="7" s="1"/>
  <c r="B37" i="7" s="1"/>
  <c r="B38" i="7" s="1"/>
  <c r="B39" i="7" s="1"/>
  <c r="B40" i="7" s="1"/>
  <c r="B41" i="7" s="1"/>
  <c r="B42" i="7" s="1"/>
  <c r="B43" i="7" s="1"/>
  <c r="B44" i="7" s="1"/>
  <c r="B45" i="7" s="1"/>
  <c r="B46" i="7" s="1"/>
  <c r="B47" i="7" s="1"/>
  <c r="B48" i="7" s="1"/>
  <c r="B49" i="7" s="1"/>
  <c r="B50" i="7" s="1"/>
  <c r="B51" i="7" s="1"/>
  <c r="B10" i="7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B24" i="7" s="1"/>
  <c r="B25" i="7" s="1"/>
  <c r="B26" i="7" s="1"/>
  <c r="B27" i="7" s="1"/>
  <c r="B28" i="7" s="1"/>
  <c r="B29" i="7" s="1"/>
  <c r="B30" i="7" s="1"/>
  <c r="B31" i="7" s="1"/>
  <c r="B14" i="4"/>
  <c r="B16" i="4" s="1"/>
  <c r="B17" i="4" s="1"/>
  <c r="B18" i="4" s="1"/>
  <c r="B19" i="4" s="1"/>
  <c r="B20" i="4" s="1"/>
  <c r="B21" i="4" s="1"/>
  <c r="B23" i="4" s="1"/>
  <c r="B24" i="4" s="1"/>
  <c r="B25" i="4" s="1"/>
  <c r="B26" i="4" s="1"/>
  <c r="B27" i="4" s="1"/>
  <c r="B28" i="4" s="1"/>
  <c r="B29" i="4" s="1"/>
  <c r="B30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O56" i="7" l="1"/>
  <c r="O54" i="4"/>
  <c r="K54" i="4"/>
  <c r="K56" i="7"/>
  <c r="Q54" i="7"/>
  <c r="K59" i="8"/>
  <c r="O59" i="8"/>
  <c r="K58" i="8"/>
  <c r="O58" i="8"/>
  <c r="L59" i="8"/>
  <c r="P59" i="8"/>
  <c r="L58" i="8"/>
  <c r="P58" i="8"/>
  <c r="J59" i="8"/>
  <c r="N59" i="8"/>
  <c r="J58" i="8"/>
  <c r="N58" i="8"/>
  <c r="Q57" i="8"/>
  <c r="M59" i="8"/>
  <c r="M58" i="8"/>
  <c r="Q55" i="8"/>
  <c r="Q56" i="8"/>
  <c r="K55" i="7"/>
  <c r="Q52" i="7"/>
  <c r="Q53" i="7"/>
  <c r="O55" i="7"/>
  <c r="P51" i="4"/>
  <c r="L54" i="4"/>
  <c r="P52" i="4"/>
  <c r="P53" i="4"/>
  <c r="N54" i="4"/>
  <c r="M54" i="4"/>
  <c r="N55" i="4"/>
  <c r="J52" i="4"/>
  <c r="J55" i="4" s="1"/>
  <c r="M55" i="7"/>
  <c r="J56" i="7"/>
  <c r="N56" i="7"/>
  <c r="M56" i="7"/>
  <c r="J55" i="7"/>
  <c r="N55" i="7"/>
  <c r="K55" i="4"/>
  <c r="J54" i="4"/>
  <c r="O55" i="4"/>
  <c r="L55" i="4"/>
  <c r="M55" i="4"/>
  <c r="K56" i="1"/>
  <c r="L56" i="1"/>
  <c r="M56" i="1"/>
  <c r="N56" i="1"/>
  <c r="O56" i="1"/>
  <c r="P56" i="1"/>
  <c r="J56" i="1"/>
  <c r="K55" i="1"/>
  <c r="L55" i="1"/>
  <c r="M55" i="1"/>
  <c r="N55" i="1"/>
  <c r="O55" i="1"/>
  <c r="P55" i="1"/>
  <c r="K54" i="1"/>
  <c r="L54" i="1"/>
  <c r="M54" i="1"/>
  <c r="N54" i="1"/>
  <c r="O54" i="1"/>
  <c r="P54" i="1"/>
  <c r="J55" i="1"/>
  <c r="J54" i="1"/>
  <c r="Q59" i="8" l="1"/>
  <c r="Q55" i="7"/>
  <c r="Q58" i="8"/>
  <c r="Q56" i="7"/>
  <c r="P55" i="4"/>
  <c r="P54" i="4"/>
  <c r="K58" i="1" l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 l="1"/>
  <c r="Q55" i="1"/>
  <c r="Q5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Q58" i="1" l="1"/>
  <c r="Q57" i="1"/>
</calcChain>
</file>

<file path=xl/sharedStrings.xml><?xml version="1.0" encoding="utf-8"?>
<sst xmlns="http://schemas.openxmlformats.org/spreadsheetml/2006/main" count="621" uniqueCount="141">
  <si>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</si>
  <si>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</si>
  <si>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</si>
  <si>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</si>
  <si>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</si>
  <si>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</si>
  <si>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</si>
  <si>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</si>
  <si>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</si>
  <si>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</si>
  <si>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</si>
  <si>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</si>
  <si>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</si>
  <si>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</si>
  <si>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</si>
  <si>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</si>
  <si>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</si>
  <si>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</si>
  <si>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</si>
  <si>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</si>
  <si>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</si>
  <si>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</si>
  <si>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</si>
  <si>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201U0392</t>
  </si>
  <si>
    <t>CANELA MORALES LUIS FERNANDO</t>
  </si>
  <si>
    <t>201U0252</t>
  </si>
  <si>
    <t>CAYETANO CHIGUIL LIZBETH</t>
  </si>
  <si>
    <t>201U0254</t>
  </si>
  <si>
    <t>CHAPOL GALLARDO KAZANDRA DE JESUS</t>
  </si>
  <si>
    <t>201U0512</t>
  </si>
  <si>
    <t>COMI ATAXCA ALEXIS</t>
  </si>
  <si>
    <t>201U0255</t>
  </si>
  <si>
    <t>CRUZ MORENO JESUS ANTONIO</t>
  </si>
  <si>
    <t>FIGUEROA QUINO HECTOR LUIS</t>
  </si>
  <si>
    <t>201U0258</t>
  </si>
  <si>
    <t>GONZALEZ MEXICANO SUGEY</t>
  </si>
  <si>
    <t>201U0259</t>
  </si>
  <si>
    <t>GONZALEZ XALA YAIR ARGEL</t>
  </si>
  <si>
    <t>201U0260</t>
  </si>
  <si>
    <t>201U0263</t>
  </si>
  <si>
    <t>HERRERA GUATEMALA RAMON</t>
  </si>
  <si>
    <t>201U0264</t>
  </si>
  <si>
    <t>JIMENEZ MARTINEZ ERIC</t>
  </si>
  <si>
    <t>201U0402</t>
  </si>
  <si>
    <t>201U0266</t>
  </si>
  <si>
    <t>201U0267</t>
  </si>
  <si>
    <t>LOPEZ POLITO JAAZIEL</t>
  </si>
  <si>
    <t>201U0270</t>
  </si>
  <si>
    <t>MARTINEZ MORGADO ANA VICTORIA</t>
  </si>
  <si>
    <t>201U0272</t>
  </si>
  <si>
    <t>MIROS VIDAL MONSERRAT</t>
  </si>
  <si>
    <t>191U0459</t>
  </si>
  <si>
    <t>ORTEGA ALANIS ELIAS</t>
  </si>
  <si>
    <t>201U0274</t>
  </si>
  <si>
    <t>ORTIZ HERRERA MANUEL AARON</t>
  </si>
  <si>
    <t>201U0276</t>
  </si>
  <si>
    <t>QUINO RODRIGUEZ JOSE RAUL</t>
  </si>
  <si>
    <t>201U0277</t>
  </si>
  <si>
    <t>RAMIREZ QUINO ANA LUCIA</t>
  </si>
  <si>
    <t>201U0278</t>
  </si>
  <si>
    <t>RAMOS FISCAL ELIAS AGUSTIN</t>
  </si>
  <si>
    <t>191U0468</t>
  </si>
  <si>
    <t>RIOS CASTILLO JONATHAN DE JESUS</t>
  </si>
  <si>
    <t>201U0279</t>
  </si>
  <si>
    <t>SALAZAR RAMIREZ ALI LEONEL</t>
  </si>
  <si>
    <t>201U0280</t>
  </si>
  <si>
    <t>SANDOVAL AMBROS IRVING</t>
  </si>
  <si>
    <t>201U0282</t>
  </si>
  <si>
    <t>TAXILAGA MORTEO JOSE DE JESUS</t>
  </si>
  <si>
    <t>USCANGA CADENA CARLOS AUGUSTO</t>
  </si>
  <si>
    <t>711-A</t>
  </si>
  <si>
    <t>201U0257</t>
  </si>
  <si>
    <t>191U0645</t>
  </si>
  <si>
    <t>LOPEZ ARTIGAS CRISTIAN DANIEL</t>
  </si>
  <si>
    <t>LEO ROMAN ARELY DEL CARMEN</t>
  </si>
  <si>
    <t>HERNANDEZ BARRIOS NAOMI</t>
  </si>
  <si>
    <t>221U0822</t>
  </si>
  <si>
    <t>211U0022</t>
  </si>
  <si>
    <t>BADILLO GARCIA JURADO MAYRETH</t>
  </si>
  <si>
    <t>211U0024</t>
  </si>
  <si>
    <t>GARCIA ZAPOT ARANTZA GUADALUPE</t>
  </si>
  <si>
    <t>C211U0587</t>
  </si>
  <si>
    <t>ROSARIO SOTO EMMANUEL</t>
  </si>
  <si>
    <t>ANTONINO BAUTISTA CARLOS EDUARDO</t>
  </si>
  <si>
    <t>BUSTAMANTE MARTINEZ ANDRES RODRIGO</t>
  </si>
  <si>
    <t>CARMONA XOLO RENATA NICOLE</t>
  </si>
  <si>
    <t>COBAXIN VILLASEÑOR CARLOS</t>
  </si>
  <si>
    <t>COYOLT ROSENDO EDUARDO</t>
  </si>
  <si>
    <t>GARCIA GUTIERREZ BRYAN</t>
  </si>
  <si>
    <t>IXBA DE LA CRUZ BRAYAN AMADO</t>
  </si>
  <si>
    <t>LOPEZ LOPEZ SIDNEY</t>
  </si>
  <si>
    <t>LUCHO PAXTIAN JOSE MARTIN</t>
  </si>
  <si>
    <t>LÓPEZ ESCRIBANO ISRAEL ANTONIO</t>
  </si>
  <si>
    <t>MARIN ORTIZ ULISES</t>
  </si>
  <si>
    <t>MARTÍNEZ PICHAL YAHANA DE LOS ÁNGELES</t>
  </si>
  <si>
    <t>ROSAS MINQUIZ NAOMI</t>
  </si>
  <si>
    <t>ROSAS ROSAS JESUS ALEJANDRO</t>
  </si>
  <si>
    <t>SANTIAGO REYES ARGELIO</t>
  </si>
  <si>
    <t>SERRANO VELAZQUEZ ESMERALDA</t>
  </si>
  <si>
    <t>TORRES NAVARRETE ELMER URIEL</t>
  </si>
  <si>
    <t>VELASCO XOLO JOSE ROBERTO</t>
  </si>
  <si>
    <t>ZAPOT RAMOS MARCOS OSIRIS</t>
  </si>
  <si>
    <t>221U0527</t>
  </si>
  <si>
    <t>221U0529</t>
  </si>
  <si>
    <t>221U0530</t>
  </si>
  <si>
    <t>221U0533</t>
  </si>
  <si>
    <t>221U0534</t>
  </si>
  <si>
    <t>221U0536</t>
  </si>
  <si>
    <t>221U0539</t>
  </si>
  <si>
    <t>221U0568</t>
  </si>
  <si>
    <t>221U0543</t>
  </si>
  <si>
    <t>221U0545</t>
  </si>
  <si>
    <t>221U0548</t>
  </si>
  <si>
    <t>221U0549</t>
  </si>
  <si>
    <t>221U0558</t>
  </si>
  <si>
    <t>221U0559</t>
  </si>
  <si>
    <t>221U0560</t>
  </si>
  <si>
    <t>221U0561</t>
  </si>
  <si>
    <t>221U0569</t>
  </si>
  <si>
    <t>221U0565</t>
  </si>
  <si>
    <t>221U0567</t>
  </si>
  <si>
    <t xml:space="preserve">MTI. ROBERTO ESTEBAN GUERRERO HERNANDEZ </t>
  </si>
  <si>
    <t>FORMULACION Y EVALUACION DE PROYECTOS</t>
  </si>
  <si>
    <t xml:space="preserve">FIGEROA CORRO ARIEL DE JESUS </t>
  </si>
  <si>
    <t xml:space="preserve">ROSARIO SOTO EMMANUEL </t>
  </si>
  <si>
    <t>221U0004</t>
  </si>
  <si>
    <t>ZARRABAL CRUZ SERGIO</t>
  </si>
  <si>
    <t xml:space="preserve">REDES E INTERFACES INDUSTRIALES </t>
  </si>
  <si>
    <t>ROBOTICA</t>
  </si>
  <si>
    <t>811-A</t>
  </si>
  <si>
    <t>GONZALEZ MARTINEZ ALDO ALFREDO</t>
  </si>
  <si>
    <t>191U0446</t>
  </si>
  <si>
    <t>201U0002</t>
  </si>
  <si>
    <t xml:space="preserve">RAMIREZ CALIXTO LEYDI LILIANA </t>
  </si>
  <si>
    <t xml:space="preserve">RAMOS FISCAL ELIAS AGUSTIN </t>
  </si>
  <si>
    <t xml:space="preserve">REYES CALIXTO FELIX GIBRAN </t>
  </si>
  <si>
    <t>191U0475</t>
  </si>
  <si>
    <t>TEPACH FONSECA CRISTIAN JAIR</t>
  </si>
  <si>
    <t>METODOS NUMERICOS</t>
  </si>
  <si>
    <t>411-B</t>
  </si>
  <si>
    <t xml:space="preserve">FEBRERO - JUNIO 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</si>
</sst>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0" fillId="0" borderId="1" xfId="0" applyBorder="1"/>
    <xf numFmtId="1" fontId="0" fillId="0" borderId="2" xfId="0" applyNumberFormat="1" applyBorder="1" applyAlignment="1">
      <alignment horizontal="center"/>
    </xf>
    <xf numFmtId="1" fontId="6" fillId="4" borderId="2" xfId="0" applyNumberFormat="1" applyFont="1" applyFill="1" applyBorder="1" applyAlignment="1">
      <alignment horizontal="center"/>
    </xf>
    <xf numFmtId="0" fontId="4" fillId="0" borderId="1" xfId="0" applyFont="1" applyBorder="1"/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3" borderId="4" xfId="0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39997558519241921"/>
  </sheetPr>
  <dimension ref="B2:Q59"/>
  <sheetViews>
    <sheetView tabSelected="1" topLeftCell="A2" zoomScale="84" zoomScaleNormal="84" workbookViewId="0">
      <selection activeCell="N4" sqref="N4:O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6" width="7.7109375" customWidth="1"/>
    <col min="7" max="7" width="16.5703125" customWidth="1"/>
    <col min="8" max="8" width="1.42578125" customWidth="1"/>
    <col min="9" max="9" width="7.7109375" customWidth="1"/>
    <col min="10" max="10" width="7.140625" customWidth="1"/>
    <col min="11" max="12" width="5.7109375" customWidth="1"/>
    <col min="13" max="13" width="6.42578125" customWidth="1"/>
    <col min="14" max="15" width="5.7109375" customWidth="1"/>
    <col min="16" max="16" width="8.7109375" customWidth="1"/>
    <col min="17" max="18" width="5.7109375" customWidth="1"/>
  </cols>
  <sheetData>
    <row r="2" spans="2:17" ht="15.75" x14ac:dyDescent="0.25">
      <c r="B2" s="33" t="s">
        <v>9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2"/>
      <c r="Q2" s="2"/>
    </row>
    <row r="3" spans="2:17" x14ac:dyDescent="0.25">
      <c r="C3" s="34" t="s">
        <v>8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1"/>
      <c r="Q3" s="1"/>
    </row>
    <row r="4" spans="2:17" x14ac:dyDescent="0.25">
      <c r="C4" t="s">
        <v>0</v>
      </c>
      <c r="D4" s="35" t="s">
        <v>138</v>
      </c>
      <c r="E4" s="35"/>
      <c r="F4" s="35"/>
      <c r="G4" s="35"/>
      <c r="I4" t="s">
        <v>1</v>
      </c>
      <c r="J4" s="36" t="s">
        <v>139</v>
      </c>
      <c r="K4" s="36"/>
      <c r="M4" t="s">
        <v>2</v>
      </c>
      <c r="N4" s="37">
        <v>45448</v>
      </c>
      <c r="O4" s="37"/>
    </row>
    <row r="5" spans="2:17" ht="6.75" customHeight="1" x14ac:dyDescent="0.25">
      <c r="D5" s="5"/>
      <c r="E5" s="5"/>
      <c r="F5" s="5"/>
      <c r="G5" s="5"/>
    </row>
    <row r="6" spans="2:17" x14ac:dyDescent="0.25">
      <c r="C6" t="s">
        <v>3</v>
      </c>
      <c r="D6" s="36" t="s">
        <v>140</v>
      </c>
      <c r="E6" s="36"/>
      <c r="F6" s="36"/>
      <c r="G6" s="36"/>
      <c r="I6" s="23" t="s">
        <v>21</v>
      </c>
      <c r="J6" s="23"/>
      <c r="K6" s="18" t="s">
        <v>121</v>
      </c>
      <c r="L6" s="18"/>
      <c r="M6" s="18"/>
      <c r="N6" s="18"/>
      <c r="O6" s="18"/>
      <c r="P6" s="18"/>
    </row>
    <row r="7" spans="2:17" ht="11.25" customHeight="1" x14ac:dyDescent="0.25"/>
    <row r="8" spans="2:17" x14ac:dyDescent="0.25">
      <c r="B8" s="3" t="s">
        <v>4</v>
      </c>
      <c r="C8" s="3" t="s">
        <v>6</v>
      </c>
      <c r="D8" s="38" t="s">
        <v>5</v>
      </c>
      <c r="E8" s="38"/>
      <c r="F8" s="38"/>
      <c r="G8" s="38"/>
      <c r="H8" s="38"/>
      <c r="I8" s="38"/>
      <c r="J8" s="16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9" t="s">
        <v>22</v>
      </c>
    </row>
    <row r="9" spans="2:17" x14ac:dyDescent="0.25">
      <c r="B9" s="4">
        <v>1</v>
      </c>
      <c r="C9" s="4" t="s">
        <v>102</v>
      </c>
      <c r="D9" s="30" t="s">
        <v>83</v>
      </c>
      <c r="E9" s="31" t="s">
        <v>83</v>
      </c>
      <c r="F9" s="31" t="s">
        <v>83</v>
      </c>
      <c r="G9" s="31" t="s">
        <v>83</v>
      </c>
      <c r="H9" s="31" t="s">
        <v>83</v>
      </c>
      <c r="I9" s="32" t="s">
        <v>83</v>
      </c>
      <c r="J9" s="4">
        <v>90</v>
      </c>
      <c r="K9" s="4">
        <v>85</v>
      </c>
      <c r="L9" s="4">
        <v>80</v>
      </c>
      <c r="M9" s="4">
        <v>85</v>
      </c>
      <c r="N9" s="4">
        <v>83</v>
      </c>
      <c r="O9" s="4">
        <v>90</v>
      </c>
      <c r="P9" s="10">
        <f>SUM(J9:O9)/6</f>
        <v>85.5</v>
      </c>
    </row>
    <row r="10" spans="2:17" x14ac:dyDescent="0.25">
      <c r="B10" s="6">
        <v>2</v>
      </c>
      <c r="C10" s="6" t="s">
        <v>103</v>
      </c>
      <c r="D10" s="30" t="s">
        <v>84</v>
      </c>
      <c r="E10" s="31" t="s">
        <v>84</v>
      </c>
      <c r="F10" s="31" t="s">
        <v>84</v>
      </c>
      <c r="G10" s="31" t="s">
        <v>84</v>
      </c>
      <c r="H10" s="31" t="s">
        <v>84</v>
      </c>
      <c r="I10" s="32" t="s">
        <v>84</v>
      </c>
      <c r="J10" s="4">
        <v>90</v>
      </c>
      <c r="K10" s="4">
        <v>85</v>
      </c>
      <c r="L10" s="4">
        <v>80</v>
      </c>
      <c r="M10" s="4">
        <v>85</v>
      </c>
      <c r="N10" s="4">
        <v>83</v>
      </c>
      <c r="O10" s="4">
        <v>92</v>
      </c>
      <c r="P10" s="10">
        <f t="shared" ref="P10:P28" si="0">SUM(J10:O10)/6</f>
        <v>85.833333333333329</v>
      </c>
    </row>
    <row r="11" spans="2:17" x14ac:dyDescent="0.25">
      <c r="B11" s="6">
        <v>3</v>
      </c>
      <c r="C11" s="6" t="s">
        <v>104</v>
      </c>
      <c r="D11" s="30" t="s">
        <v>85</v>
      </c>
      <c r="E11" s="31" t="s">
        <v>85</v>
      </c>
      <c r="F11" s="31" t="s">
        <v>85</v>
      </c>
      <c r="G11" s="31" t="s">
        <v>85</v>
      </c>
      <c r="H11" s="31" t="s">
        <v>85</v>
      </c>
      <c r="I11" s="32" t="s">
        <v>85</v>
      </c>
      <c r="J11" s="4">
        <v>90</v>
      </c>
      <c r="K11" s="4">
        <v>85</v>
      </c>
      <c r="L11" s="4">
        <v>80</v>
      </c>
      <c r="M11" s="4">
        <v>85</v>
      </c>
      <c r="N11" s="4">
        <v>82</v>
      </c>
      <c r="O11" s="4">
        <v>92</v>
      </c>
      <c r="P11" s="10">
        <f t="shared" si="0"/>
        <v>85.666666666666671</v>
      </c>
    </row>
    <row r="12" spans="2:17" x14ac:dyDescent="0.25">
      <c r="B12" s="6">
        <v>4</v>
      </c>
      <c r="C12" s="6" t="s">
        <v>105</v>
      </c>
      <c r="D12" s="30" t="s">
        <v>86</v>
      </c>
      <c r="E12" s="31" t="s">
        <v>86</v>
      </c>
      <c r="F12" s="31" t="s">
        <v>86</v>
      </c>
      <c r="G12" s="31" t="s">
        <v>86</v>
      </c>
      <c r="H12" s="31" t="s">
        <v>86</v>
      </c>
      <c r="I12" s="32" t="s">
        <v>86</v>
      </c>
      <c r="J12" s="4">
        <v>80</v>
      </c>
      <c r="K12" s="4">
        <v>85</v>
      </c>
      <c r="L12" s="4">
        <v>80</v>
      </c>
      <c r="M12" s="4">
        <v>85</v>
      </c>
      <c r="N12" s="4">
        <v>82</v>
      </c>
      <c r="O12" s="4">
        <v>90</v>
      </c>
      <c r="P12" s="10">
        <f t="shared" si="0"/>
        <v>83.666666666666671</v>
      </c>
    </row>
    <row r="13" spans="2:17" x14ac:dyDescent="0.25">
      <c r="B13" s="6">
        <v>5</v>
      </c>
      <c r="C13" s="6" t="s">
        <v>106</v>
      </c>
      <c r="D13" s="30" t="s">
        <v>87</v>
      </c>
      <c r="E13" s="31" t="s">
        <v>87</v>
      </c>
      <c r="F13" s="31" t="s">
        <v>87</v>
      </c>
      <c r="G13" s="31" t="s">
        <v>87</v>
      </c>
      <c r="H13" s="31" t="s">
        <v>87</v>
      </c>
      <c r="I13" s="32" t="s">
        <v>87</v>
      </c>
      <c r="J13" s="4">
        <v>80</v>
      </c>
      <c r="K13" s="4">
        <v>85</v>
      </c>
      <c r="L13" s="4">
        <v>80</v>
      </c>
      <c r="M13" s="4">
        <v>85</v>
      </c>
      <c r="N13" s="4">
        <v>80</v>
      </c>
      <c r="O13" s="4">
        <v>91</v>
      </c>
      <c r="P13" s="10">
        <f t="shared" si="0"/>
        <v>83.5</v>
      </c>
    </row>
    <row r="14" spans="2:17" x14ac:dyDescent="0.25">
      <c r="B14" s="6">
        <f t="shared" ref="B14:B50" si="1">B13+1</f>
        <v>6</v>
      </c>
      <c r="C14" s="6" t="s">
        <v>76</v>
      </c>
      <c r="D14" s="30" t="s">
        <v>123</v>
      </c>
      <c r="E14" s="31"/>
      <c r="F14" s="31"/>
      <c r="G14" s="31"/>
      <c r="H14" s="31"/>
      <c r="I14" s="32"/>
      <c r="J14" s="4">
        <v>90</v>
      </c>
      <c r="K14" s="4">
        <v>85</v>
      </c>
      <c r="L14" s="4">
        <v>80</v>
      </c>
      <c r="M14" s="4">
        <v>85</v>
      </c>
      <c r="N14" s="4">
        <v>82</v>
      </c>
      <c r="O14" s="4">
        <v>92</v>
      </c>
      <c r="P14" s="10">
        <f t="shared" si="0"/>
        <v>85.666666666666671</v>
      </c>
    </row>
    <row r="15" spans="2:17" x14ac:dyDescent="0.25">
      <c r="B15" s="6">
        <v>7</v>
      </c>
      <c r="C15" s="6" t="s">
        <v>107</v>
      </c>
      <c r="D15" s="30" t="s">
        <v>88</v>
      </c>
      <c r="E15" s="31" t="s">
        <v>88</v>
      </c>
      <c r="F15" s="31" t="s">
        <v>88</v>
      </c>
      <c r="G15" s="31" t="s">
        <v>88</v>
      </c>
      <c r="H15" s="31" t="s">
        <v>88</v>
      </c>
      <c r="I15" s="32" t="s">
        <v>88</v>
      </c>
      <c r="J15" s="4">
        <v>90</v>
      </c>
      <c r="K15" s="4">
        <v>85</v>
      </c>
      <c r="L15" s="4">
        <v>80</v>
      </c>
      <c r="M15" s="4">
        <v>85</v>
      </c>
      <c r="N15" s="4">
        <v>83</v>
      </c>
      <c r="O15" s="4">
        <v>92</v>
      </c>
      <c r="P15" s="10">
        <f t="shared" si="0"/>
        <v>85.833333333333329</v>
      </c>
    </row>
    <row r="16" spans="2:17" x14ac:dyDescent="0.25">
      <c r="B16" s="6">
        <f t="shared" si="1"/>
        <v>8</v>
      </c>
      <c r="C16" s="6" t="s">
        <v>108</v>
      </c>
      <c r="D16" s="30" t="s">
        <v>89</v>
      </c>
      <c r="E16" s="31" t="s">
        <v>89</v>
      </c>
      <c r="F16" s="31" t="s">
        <v>89</v>
      </c>
      <c r="G16" s="31" t="s">
        <v>89</v>
      </c>
      <c r="H16" s="31" t="s">
        <v>89</v>
      </c>
      <c r="I16" s="32" t="s">
        <v>89</v>
      </c>
      <c r="J16" s="4">
        <v>80</v>
      </c>
      <c r="K16" s="4">
        <v>85</v>
      </c>
      <c r="L16" s="4">
        <v>80</v>
      </c>
      <c r="M16" s="4">
        <v>85</v>
      </c>
      <c r="N16" s="4">
        <v>82</v>
      </c>
      <c r="O16" s="4">
        <v>92</v>
      </c>
      <c r="P16" s="10">
        <f t="shared" si="0"/>
        <v>84</v>
      </c>
    </row>
    <row r="17" spans="2:16" x14ac:dyDescent="0.25">
      <c r="B17" s="6">
        <f t="shared" si="1"/>
        <v>9</v>
      </c>
      <c r="C17" s="6" t="s">
        <v>109</v>
      </c>
      <c r="D17" s="30" t="s">
        <v>90</v>
      </c>
      <c r="E17" s="31" t="s">
        <v>90</v>
      </c>
      <c r="F17" s="31" t="s">
        <v>90</v>
      </c>
      <c r="G17" s="31" t="s">
        <v>90</v>
      </c>
      <c r="H17" s="31" t="s">
        <v>90</v>
      </c>
      <c r="I17" s="32" t="s">
        <v>90</v>
      </c>
      <c r="J17" s="4">
        <v>90</v>
      </c>
      <c r="K17" s="4">
        <v>85</v>
      </c>
      <c r="L17" s="4">
        <v>80</v>
      </c>
      <c r="M17" s="4">
        <v>85</v>
      </c>
      <c r="N17" s="4">
        <v>81</v>
      </c>
      <c r="O17" s="4">
        <v>90</v>
      </c>
      <c r="P17" s="10">
        <f t="shared" si="0"/>
        <v>85.166666666666671</v>
      </c>
    </row>
    <row r="18" spans="2:16" x14ac:dyDescent="0.25">
      <c r="B18" s="6">
        <f t="shared" si="1"/>
        <v>10</v>
      </c>
      <c r="C18" s="6" t="s">
        <v>110</v>
      </c>
      <c r="D18" s="30" t="s">
        <v>91</v>
      </c>
      <c r="E18" s="31" t="s">
        <v>91</v>
      </c>
      <c r="F18" s="31" t="s">
        <v>91</v>
      </c>
      <c r="G18" s="31" t="s">
        <v>91</v>
      </c>
      <c r="H18" s="31" t="s">
        <v>91</v>
      </c>
      <c r="I18" s="32" t="s">
        <v>91</v>
      </c>
      <c r="J18" s="4">
        <v>80</v>
      </c>
      <c r="K18" s="4">
        <v>85</v>
      </c>
      <c r="L18" s="4">
        <v>80</v>
      </c>
      <c r="M18" s="4">
        <v>85</v>
      </c>
      <c r="N18" s="4">
        <v>83</v>
      </c>
      <c r="O18" s="4">
        <v>91</v>
      </c>
      <c r="P18" s="10">
        <f t="shared" si="0"/>
        <v>84</v>
      </c>
    </row>
    <row r="19" spans="2:16" x14ac:dyDescent="0.25">
      <c r="B19" s="6">
        <f t="shared" si="1"/>
        <v>11</v>
      </c>
      <c r="C19" s="6" t="s">
        <v>111</v>
      </c>
      <c r="D19" s="30" t="s">
        <v>92</v>
      </c>
      <c r="E19" s="31" t="s">
        <v>92</v>
      </c>
      <c r="F19" s="31" t="s">
        <v>92</v>
      </c>
      <c r="G19" s="31" t="s">
        <v>92</v>
      </c>
      <c r="H19" s="31" t="s">
        <v>92</v>
      </c>
      <c r="I19" s="32" t="s">
        <v>92</v>
      </c>
      <c r="J19" s="4">
        <v>90</v>
      </c>
      <c r="K19" s="4">
        <v>85</v>
      </c>
      <c r="L19" s="4">
        <v>80</v>
      </c>
      <c r="M19" s="4">
        <v>85</v>
      </c>
      <c r="N19" s="4">
        <v>83</v>
      </c>
      <c r="O19" s="4">
        <v>90</v>
      </c>
      <c r="P19" s="10">
        <f t="shared" si="0"/>
        <v>85.5</v>
      </c>
    </row>
    <row r="20" spans="2:16" x14ac:dyDescent="0.25">
      <c r="B20" s="6">
        <f t="shared" si="1"/>
        <v>12</v>
      </c>
      <c r="C20" s="6" t="s">
        <v>112</v>
      </c>
      <c r="D20" s="30" t="s">
        <v>93</v>
      </c>
      <c r="E20" s="31" t="s">
        <v>93</v>
      </c>
      <c r="F20" s="31" t="s">
        <v>93</v>
      </c>
      <c r="G20" s="31" t="s">
        <v>93</v>
      </c>
      <c r="H20" s="31" t="s">
        <v>93</v>
      </c>
      <c r="I20" s="32" t="s">
        <v>93</v>
      </c>
      <c r="J20" s="4">
        <v>80</v>
      </c>
      <c r="K20" s="4">
        <v>85</v>
      </c>
      <c r="L20" s="4">
        <v>80</v>
      </c>
      <c r="M20" s="4">
        <v>85</v>
      </c>
      <c r="N20" s="4">
        <v>82</v>
      </c>
      <c r="O20" s="4">
        <v>90</v>
      </c>
      <c r="P20" s="10">
        <f t="shared" si="0"/>
        <v>83.666666666666671</v>
      </c>
    </row>
    <row r="21" spans="2:16" x14ac:dyDescent="0.25">
      <c r="B21" s="6">
        <f t="shared" si="1"/>
        <v>13</v>
      </c>
      <c r="C21" s="6" t="s">
        <v>113</v>
      </c>
      <c r="D21" s="30" t="s">
        <v>94</v>
      </c>
      <c r="E21" s="31" t="s">
        <v>94</v>
      </c>
      <c r="F21" s="31" t="s">
        <v>94</v>
      </c>
      <c r="G21" s="31" t="s">
        <v>94</v>
      </c>
      <c r="H21" s="31" t="s">
        <v>94</v>
      </c>
      <c r="I21" s="32" t="s">
        <v>94</v>
      </c>
      <c r="J21" s="4">
        <v>90</v>
      </c>
      <c r="K21" s="4">
        <v>85</v>
      </c>
      <c r="L21" s="4">
        <v>80</v>
      </c>
      <c r="M21" s="4">
        <v>85</v>
      </c>
      <c r="N21" s="4">
        <v>81</v>
      </c>
      <c r="O21" s="4">
        <v>93</v>
      </c>
      <c r="P21" s="10">
        <f t="shared" si="0"/>
        <v>85.666666666666671</v>
      </c>
    </row>
    <row r="22" spans="2:16" x14ac:dyDescent="0.25">
      <c r="B22" s="6">
        <v>14</v>
      </c>
      <c r="C22" s="6" t="s">
        <v>114</v>
      </c>
      <c r="D22" s="30" t="s">
        <v>95</v>
      </c>
      <c r="E22" s="31" t="s">
        <v>95</v>
      </c>
      <c r="F22" s="31" t="s">
        <v>95</v>
      </c>
      <c r="G22" s="31" t="s">
        <v>95</v>
      </c>
      <c r="H22" s="31" t="s">
        <v>95</v>
      </c>
      <c r="I22" s="32" t="s">
        <v>95</v>
      </c>
      <c r="J22" s="4">
        <v>90</v>
      </c>
      <c r="K22" s="4">
        <v>85</v>
      </c>
      <c r="L22" s="4">
        <v>80</v>
      </c>
      <c r="M22" s="4">
        <v>85</v>
      </c>
      <c r="N22" s="4">
        <v>80</v>
      </c>
      <c r="O22" s="4">
        <v>93</v>
      </c>
      <c r="P22" s="10">
        <f t="shared" si="0"/>
        <v>85.5</v>
      </c>
    </row>
    <row r="23" spans="2:16" x14ac:dyDescent="0.25">
      <c r="B23" s="6">
        <f t="shared" si="1"/>
        <v>15</v>
      </c>
      <c r="C23" s="6" t="s">
        <v>115</v>
      </c>
      <c r="D23" s="30" t="s">
        <v>96</v>
      </c>
      <c r="E23" s="31" t="s">
        <v>96</v>
      </c>
      <c r="F23" s="31" t="s">
        <v>96</v>
      </c>
      <c r="G23" s="31" t="s">
        <v>96</v>
      </c>
      <c r="H23" s="31" t="s">
        <v>96</v>
      </c>
      <c r="I23" s="32" t="s">
        <v>96</v>
      </c>
      <c r="J23" s="4">
        <v>90</v>
      </c>
      <c r="K23" s="4">
        <v>85</v>
      </c>
      <c r="L23" s="4">
        <v>80</v>
      </c>
      <c r="M23" s="4">
        <v>85</v>
      </c>
      <c r="N23" s="4">
        <v>80</v>
      </c>
      <c r="O23" s="4">
        <v>90</v>
      </c>
      <c r="P23" s="10">
        <f t="shared" si="0"/>
        <v>85</v>
      </c>
    </row>
    <row r="24" spans="2:16" x14ac:dyDescent="0.25">
      <c r="B24" s="6">
        <f t="shared" si="1"/>
        <v>16</v>
      </c>
      <c r="C24" s="6" t="s">
        <v>116</v>
      </c>
      <c r="D24" s="30" t="s">
        <v>97</v>
      </c>
      <c r="E24" s="31" t="s">
        <v>97</v>
      </c>
      <c r="F24" s="31" t="s">
        <v>97</v>
      </c>
      <c r="G24" s="31" t="s">
        <v>97</v>
      </c>
      <c r="H24" s="31" t="s">
        <v>97</v>
      </c>
      <c r="I24" s="32" t="s">
        <v>97</v>
      </c>
      <c r="J24" s="4">
        <v>90</v>
      </c>
      <c r="K24" s="4">
        <v>85</v>
      </c>
      <c r="L24" s="4">
        <v>80</v>
      </c>
      <c r="M24" s="4">
        <v>85</v>
      </c>
      <c r="N24" s="4">
        <v>80</v>
      </c>
      <c r="O24" s="4">
        <v>90</v>
      </c>
      <c r="P24" s="10">
        <f t="shared" si="0"/>
        <v>85</v>
      </c>
    </row>
    <row r="25" spans="2:16" x14ac:dyDescent="0.25">
      <c r="B25" s="6">
        <f t="shared" si="1"/>
        <v>17</v>
      </c>
      <c r="C25" s="6" t="s">
        <v>117</v>
      </c>
      <c r="D25" s="30" t="s">
        <v>98</v>
      </c>
      <c r="E25" s="31" t="s">
        <v>98</v>
      </c>
      <c r="F25" s="31" t="s">
        <v>98</v>
      </c>
      <c r="G25" s="31" t="s">
        <v>98</v>
      </c>
      <c r="H25" s="31" t="s">
        <v>98</v>
      </c>
      <c r="I25" s="32" t="s">
        <v>98</v>
      </c>
      <c r="J25" s="4">
        <v>80</v>
      </c>
      <c r="K25" s="4">
        <v>85</v>
      </c>
      <c r="L25" s="4">
        <v>80</v>
      </c>
      <c r="M25" s="4">
        <v>85</v>
      </c>
      <c r="N25" s="4">
        <v>82</v>
      </c>
      <c r="O25" s="4">
        <v>96</v>
      </c>
      <c r="P25" s="10">
        <f t="shared" si="0"/>
        <v>84.666666666666671</v>
      </c>
    </row>
    <row r="26" spans="2:16" x14ac:dyDescent="0.25">
      <c r="B26" s="6">
        <f t="shared" si="1"/>
        <v>18</v>
      </c>
      <c r="C26" s="6" t="s">
        <v>118</v>
      </c>
      <c r="D26" s="30" t="s">
        <v>99</v>
      </c>
      <c r="E26" s="31" t="s">
        <v>99</v>
      </c>
      <c r="F26" s="31" t="s">
        <v>99</v>
      </c>
      <c r="G26" s="31" t="s">
        <v>99</v>
      </c>
      <c r="H26" s="31" t="s">
        <v>99</v>
      </c>
      <c r="I26" s="32" t="s">
        <v>99</v>
      </c>
      <c r="J26" s="4">
        <v>90</v>
      </c>
      <c r="K26" s="4">
        <v>85</v>
      </c>
      <c r="L26" s="4">
        <v>80</v>
      </c>
      <c r="M26" s="4">
        <v>85</v>
      </c>
      <c r="N26" s="4">
        <v>81</v>
      </c>
      <c r="O26" s="4">
        <v>90</v>
      </c>
      <c r="P26" s="10">
        <f t="shared" si="0"/>
        <v>85.166666666666671</v>
      </c>
    </row>
    <row r="27" spans="2:16" x14ac:dyDescent="0.25">
      <c r="B27" s="6">
        <f t="shared" si="1"/>
        <v>19</v>
      </c>
      <c r="C27" s="6" t="s">
        <v>119</v>
      </c>
      <c r="D27" s="30" t="s">
        <v>100</v>
      </c>
      <c r="E27" s="31" t="s">
        <v>100</v>
      </c>
      <c r="F27" s="31" t="s">
        <v>100</v>
      </c>
      <c r="G27" s="31" t="s">
        <v>100</v>
      </c>
      <c r="H27" s="31" t="s">
        <v>100</v>
      </c>
      <c r="I27" s="32" t="s">
        <v>100</v>
      </c>
      <c r="J27" s="4">
        <v>80</v>
      </c>
      <c r="K27" s="4">
        <v>85</v>
      </c>
      <c r="L27" s="4">
        <v>80</v>
      </c>
      <c r="M27" s="4">
        <v>85</v>
      </c>
      <c r="N27" s="4">
        <v>83</v>
      </c>
      <c r="O27" s="4">
        <v>90</v>
      </c>
      <c r="P27" s="10">
        <f t="shared" si="0"/>
        <v>83.833333333333329</v>
      </c>
    </row>
    <row r="28" spans="2:16" x14ac:dyDescent="0.25">
      <c r="B28" s="6">
        <f t="shared" si="1"/>
        <v>20</v>
      </c>
      <c r="C28" s="6" t="s">
        <v>120</v>
      </c>
      <c r="D28" s="30" t="s">
        <v>101</v>
      </c>
      <c r="E28" s="31" t="s">
        <v>101</v>
      </c>
      <c r="F28" s="31" t="s">
        <v>101</v>
      </c>
      <c r="G28" s="31" t="s">
        <v>101</v>
      </c>
      <c r="H28" s="31" t="s">
        <v>101</v>
      </c>
      <c r="I28" s="32" t="s">
        <v>101</v>
      </c>
      <c r="J28" s="4">
        <v>90</v>
      </c>
      <c r="K28" s="4">
        <v>85</v>
      </c>
      <c r="L28" s="4">
        <v>80</v>
      </c>
      <c r="M28" s="4">
        <v>85</v>
      </c>
      <c r="N28" s="4">
        <v>83</v>
      </c>
      <c r="O28" s="4">
        <v>90</v>
      </c>
      <c r="P28" s="10">
        <f t="shared" si="0"/>
        <v>85.5</v>
      </c>
    </row>
    <row r="29" spans="2:16" x14ac:dyDescent="0.25">
      <c r="B29" s="6">
        <f t="shared" si="1"/>
        <v>21</v>
      </c>
      <c r="C29" s="6"/>
      <c r="D29" s="30"/>
      <c r="E29" s="31"/>
      <c r="F29" s="31"/>
      <c r="G29" s="31"/>
      <c r="H29" s="31"/>
      <c r="I29" s="32"/>
      <c r="J29" s="4"/>
      <c r="K29" s="4"/>
      <c r="L29" s="4"/>
      <c r="M29" s="4"/>
      <c r="N29" s="4"/>
      <c r="O29" s="4"/>
      <c r="P29" s="10"/>
    </row>
    <row r="30" spans="2:16" x14ac:dyDescent="0.25">
      <c r="B30" s="6">
        <f t="shared" si="1"/>
        <v>22</v>
      </c>
      <c r="C30" s="6"/>
      <c r="D30" s="29"/>
      <c r="E30" s="29"/>
      <c r="F30" s="29"/>
      <c r="G30" s="29"/>
      <c r="H30" s="29"/>
      <c r="I30" s="29"/>
      <c r="J30" s="4"/>
      <c r="K30" s="4"/>
      <c r="L30" s="4"/>
      <c r="M30" s="4"/>
      <c r="N30" s="4"/>
      <c r="O30" s="4"/>
      <c r="P30" s="10"/>
    </row>
    <row r="31" spans="2:16" x14ac:dyDescent="0.25">
      <c r="B31" s="6">
        <v>26</v>
      </c>
      <c r="C31" s="6"/>
      <c r="D31" s="29"/>
      <c r="E31" s="29"/>
      <c r="F31" s="29"/>
      <c r="G31" s="29"/>
      <c r="H31" s="29"/>
      <c r="I31" s="29"/>
      <c r="J31" s="19"/>
      <c r="K31" s="19"/>
      <c r="L31" s="4"/>
      <c r="M31" s="4"/>
      <c r="N31" s="4"/>
      <c r="O31" s="4"/>
      <c r="P31" s="10"/>
    </row>
    <row r="32" spans="2:16" x14ac:dyDescent="0.25">
      <c r="B32" s="6">
        <v>27</v>
      </c>
      <c r="C32" s="6"/>
      <c r="D32" s="29"/>
      <c r="E32" s="29"/>
      <c r="F32" s="29"/>
      <c r="G32" s="29"/>
      <c r="H32" s="29"/>
      <c r="I32" s="29"/>
      <c r="J32" s="4"/>
      <c r="K32" s="4"/>
      <c r="L32" s="4"/>
      <c r="M32" s="4"/>
      <c r="N32" s="4"/>
      <c r="O32" s="4"/>
      <c r="P32" s="10"/>
    </row>
    <row r="33" spans="2:16" x14ac:dyDescent="0.25">
      <c r="B33" s="6">
        <v>28</v>
      </c>
      <c r="C33" s="6"/>
      <c r="D33" s="29"/>
      <c r="E33" s="29"/>
      <c r="F33" s="29"/>
      <c r="G33" s="29"/>
      <c r="H33" s="29"/>
      <c r="I33" s="29"/>
      <c r="J33" s="4"/>
      <c r="K33" s="4"/>
      <c r="L33" s="4"/>
      <c r="M33" s="4"/>
      <c r="N33" s="4"/>
      <c r="O33" s="4"/>
      <c r="P33" s="10"/>
    </row>
    <row r="34" spans="2:16" x14ac:dyDescent="0.25">
      <c r="B34" s="6">
        <f t="shared" si="1"/>
        <v>29</v>
      </c>
      <c r="C34" s="6"/>
      <c r="D34" s="29"/>
      <c r="E34" s="29"/>
      <c r="F34" s="29"/>
      <c r="G34" s="29"/>
      <c r="H34" s="29"/>
      <c r="I34" s="29"/>
      <c r="J34" s="4"/>
      <c r="K34" s="4"/>
      <c r="L34" s="4"/>
      <c r="M34" s="4"/>
      <c r="N34" s="4"/>
      <c r="O34" s="4"/>
      <c r="P34" s="10"/>
    </row>
    <row r="35" spans="2:16" x14ac:dyDescent="0.25">
      <c r="B35" s="6">
        <f t="shared" si="1"/>
        <v>30</v>
      </c>
      <c r="C35" s="6"/>
      <c r="D35" s="29"/>
      <c r="E35" s="29"/>
      <c r="F35" s="29"/>
      <c r="G35" s="29"/>
      <c r="H35" s="29"/>
      <c r="I35" s="29"/>
      <c r="J35" s="4"/>
      <c r="K35" s="4"/>
      <c r="L35" s="4"/>
      <c r="M35" s="4"/>
      <c r="N35" s="4"/>
      <c r="O35" s="4"/>
      <c r="P35" s="10"/>
    </row>
    <row r="36" spans="2:16" x14ac:dyDescent="0.25">
      <c r="B36" s="6">
        <f t="shared" si="1"/>
        <v>31</v>
      </c>
      <c r="C36" s="6"/>
      <c r="D36" s="29"/>
      <c r="E36" s="29"/>
      <c r="F36" s="29"/>
      <c r="G36" s="29"/>
      <c r="H36" s="29"/>
      <c r="I36" s="29"/>
      <c r="J36" s="4"/>
      <c r="K36" s="4"/>
      <c r="L36" s="4"/>
      <c r="M36" s="4"/>
      <c r="N36" s="4"/>
      <c r="O36" s="4"/>
      <c r="P36" s="10"/>
    </row>
    <row r="37" spans="2:16" x14ac:dyDescent="0.25">
      <c r="B37" s="6">
        <f t="shared" si="1"/>
        <v>32</v>
      </c>
      <c r="C37" s="6"/>
      <c r="D37" s="22"/>
      <c r="E37" s="22"/>
      <c r="F37" s="22"/>
      <c r="G37" s="22"/>
      <c r="H37" s="22"/>
      <c r="I37" s="22"/>
      <c r="J37" s="4"/>
      <c r="K37" s="4"/>
      <c r="L37" s="4"/>
      <c r="M37" s="4"/>
      <c r="N37" s="4"/>
      <c r="O37" s="4"/>
      <c r="P37" s="10"/>
    </row>
    <row r="38" spans="2:16" x14ac:dyDescent="0.25">
      <c r="B38" s="6">
        <f t="shared" si="1"/>
        <v>33</v>
      </c>
      <c r="C38" s="6"/>
      <c r="D38" s="22"/>
      <c r="E38" s="22"/>
      <c r="F38" s="22"/>
      <c r="G38" s="22"/>
      <c r="H38" s="22"/>
      <c r="I38" s="22"/>
      <c r="J38" s="4"/>
      <c r="K38" s="4"/>
      <c r="L38" s="4"/>
      <c r="M38" s="4"/>
      <c r="N38" s="4"/>
      <c r="O38" s="4"/>
      <c r="P38" s="10"/>
    </row>
    <row r="39" spans="2:16" x14ac:dyDescent="0.25">
      <c r="B39" s="6">
        <f t="shared" si="1"/>
        <v>34</v>
      </c>
      <c r="C39" s="6"/>
      <c r="D39" s="22"/>
      <c r="E39" s="22"/>
      <c r="F39" s="22"/>
      <c r="G39" s="22"/>
      <c r="H39" s="22"/>
      <c r="I39" s="22"/>
      <c r="J39" s="4"/>
      <c r="K39" s="4"/>
      <c r="L39" s="4"/>
      <c r="M39" s="4"/>
      <c r="N39" s="4"/>
      <c r="O39" s="4"/>
      <c r="P39" s="10"/>
    </row>
    <row r="40" spans="2:16" x14ac:dyDescent="0.25">
      <c r="B40" s="6">
        <f t="shared" si="1"/>
        <v>35</v>
      </c>
      <c r="C40" s="6"/>
      <c r="D40" s="22"/>
      <c r="E40" s="22"/>
      <c r="F40" s="22"/>
      <c r="G40" s="22"/>
      <c r="H40" s="22"/>
      <c r="I40" s="22"/>
      <c r="J40" s="4"/>
      <c r="K40" s="4"/>
      <c r="L40" s="4"/>
      <c r="M40" s="4"/>
      <c r="N40" s="4"/>
      <c r="O40" s="4"/>
      <c r="P40" s="10"/>
    </row>
    <row r="41" spans="2:16" x14ac:dyDescent="0.25">
      <c r="B41" s="6">
        <f t="shared" si="1"/>
        <v>36</v>
      </c>
      <c r="C41" s="6"/>
      <c r="D41" s="22"/>
      <c r="E41" s="22"/>
      <c r="F41" s="22"/>
      <c r="G41" s="22"/>
      <c r="H41" s="22"/>
      <c r="I41" s="22"/>
      <c r="J41" s="4"/>
      <c r="K41" s="4"/>
      <c r="L41" s="4"/>
      <c r="M41" s="4"/>
      <c r="N41" s="4"/>
      <c r="O41" s="4"/>
      <c r="P41" s="10"/>
    </row>
    <row r="42" spans="2:16" x14ac:dyDescent="0.25">
      <c r="B42" s="6">
        <f t="shared" si="1"/>
        <v>37</v>
      </c>
      <c r="C42" s="6"/>
      <c r="D42" s="22"/>
      <c r="E42" s="22"/>
      <c r="F42" s="22"/>
      <c r="G42" s="22"/>
      <c r="H42" s="22"/>
      <c r="I42" s="22"/>
      <c r="J42" s="4"/>
      <c r="K42" s="4"/>
      <c r="L42" s="4"/>
      <c r="M42" s="4"/>
      <c r="N42" s="4"/>
      <c r="O42" s="4"/>
      <c r="P42" s="10"/>
    </row>
    <row r="43" spans="2:16" x14ac:dyDescent="0.25">
      <c r="B43" s="6">
        <f t="shared" si="1"/>
        <v>38</v>
      </c>
      <c r="C43" s="6"/>
      <c r="D43" s="22"/>
      <c r="E43" s="22"/>
      <c r="F43" s="22"/>
      <c r="G43" s="22"/>
      <c r="H43" s="22"/>
      <c r="I43" s="22"/>
      <c r="J43" s="4"/>
      <c r="K43" s="4"/>
      <c r="L43" s="4"/>
      <c r="M43" s="4"/>
      <c r="N43" s="4"/>
      <c r="O43" s="4"/>
      <c r="P43" s="10"/>
    </row>
    <row r="44" spans="2:16" x14ac:dyDescent="0.25">
      <c r="B44" s="6">
        <f t="shared" si="1"/>
        <v>39</v>
      </c>
      <c r="C44" s="7"/>
      <c r="D44" s="22"/>
      <c r="E44" s="22"/>
      <c r="F44" s="22"/>
      <c r="G44" s="22"/>
      <c r="H44" s="22"/>
      <c r="I44" s="22"/>
      <c r="J44" s="4"/>
      <c r="K44" s="4"/>
      <c r="L44" s="4"/>
      <c r="M44" s="4"/>
      <c r="N44" s="4"/>
      <c r="O44" s="4"/>
      <c r="P44" s="10"/>
    </row>
    <row r="45" spans="2:16" x14ac:dyDescent="0.25">
      <c r="B45" s="6">
        <f t="shared" si="1"/>
        <v>40</v>
      </c>
      <c r="C45" s="7"/>
      <c r="D45" s="22"/>
      <c r="E45" s="22"/>
      <c r="F45" s="22"/>
      <c r="G45" s="22"/>
      <c r="H45" s="22"/>
      <c r="I45" s="22"/>
      <c r="J45" s="4"/>
      <c r="K45" s="4"/>
      <c r="L45" s="4"/>
      <c r="M45" s="4"/>
      <c r="N45" s="4"/>
      <c r="O45" s="4"/>
      <c r="P45" s="10"/>
    </row>
    <row r="46" spans="2:16" x14ac:dyDescent="0.25">
      <c r="B46" s="6">
        <f t="shared" si="1"/>
        <v>41</v>
      </c>
      <c r="C46" s="7"/>
      <c r="D46" s="22"/>
      <c r="E46" s="22"/>
      <c r="F46" s="22"/>
      <c r="G46" s="22"/>
      <c r="H46" s="22"/>
      <c r="I46" s="22"/>
      <c r="J46" s="4"/>
      <c r="K46" s="4"/>
      <c r="L46" s="4"/>
      <c r="M46" s="4"/>
      <c r="N46" s="4"/>
      <c r="O46" s="4"/>
      <c r="P46" s="10"/>
    </row>
    <row r="47" spans="2:16" x14ac:dyDescent="0.25">
      <c r="B47" s="6">
        <f t="shared" si="1"/>
        <v>42</v>
      </c>
      <c r="C47" s="7"/>
      <c r="D47" s="22"/>
      <c r="E47" s="22"/>
      <c r="F47" s="22"/>
      <c r="G47" s="22"/>
      <c r="H47" s="22"/>
      <c r="I47" s="22"/>
      <c r="J47" s="4"/>
      <c r="K47" s="4"/>
      <c r="L47" s="4"/>
      <c r="M47" s="4"/>
      <c r="N47" s="4"/>
      <c r="O47" s="4"/>
      <c r="P47" s="10"/>
    </row>
    <row r="48" spans="2:16" x14ac:dyDescent="0.25">
      <c r="B48" s="6">
        <f t="shared" si="1"/>
        <v>43</v>
      </c>
      <c r="C48" s="7"/>
      <c r="D48" s="22"/>
      <c r="E48" s="22"/>
      <c r="F48" s="22"/>
      <c r="G48" s="22"/>
      <c r="H48" s="22"/>
      <c r="I48" s="22"/>
      <c r="J48" s="4"/>
      <c r="K48" s="4"/>
      <c r="L48" s="4"/>
      <c r="M48" s="4"/>
      <c r="N48" s="4"/>
      <c r="O48" s="4"/>
      <c r="P48" s="10"/>
    </row>
    <row r="49" spans="2:16" x14ac:dyDescent="0.25">
      <c r="B49" s="6">
        <f t="shared" si="1"/>
        <v>44</v>
      </c>
      <c r="C49" s="7"/>
      <c r="D49" s="22"/>
      <c r="E49" s="22"/>
      <c r="F49" s="22"/>
      <c r="G49" s="22"/>
      <c r="H49" s="22"/>
      <c r="I49" s="22"/>
      <c r="J49" s="4"/>
      <c r="K49" s="4"/>
      <c r="L49" s="4"/>
      <c r="M49" s="4"/>
      <c r="N49" s="4"/>
      <c r="O49" s="4"/>
      <c r="P49" s="10"/>
    </row>
    <row r="50" spans="2:16" x14ac:dyDescent="0.25">
      <c r="B50" s="6">
        <f t="shared" si="1"/>
        <v>45</v>
      </c>
      <c r="C50" s="7"/>
      <c r="D50" s="22"/>
      <c r="E50" s="22"/>
      <c r="F50" s="22"/>
      <c r="G50" s="22"/>
      <c r="H50" s="22"/>
      <c r="I50" s="22"/>
      <c r="J50" s="4"/>
      <c r="K50" s="4"/>
      <c r="L50" s="4"/>
      <c r="M50" s="4"/>
      <c r="N50" s="4"/>
      <c r="O50" s="4"/>
      <c r="P50" s="10"/>
    </row>
    <row r="51" spans="2:16" x14ac:dyDescent="0.25">
      <c r="C51" s="23"/>
      <c r="D51" s="23"/>
      <c r="E51" s="1"/>
      <c r="H51" s="24" t="s">
        <v>18</v>
      </c>
      <c r="I51" s="24"/>
      <c r="J51" s="11">
        <f t="shared" ref="J51:O51" si="2">COUNTIF(J9:J50,"&gt;=70")</f>
        <v>20</v>
      </c>
      <c r="K51" s="11">
        <f t="shared" si="2"/>
        <v>20</v>
      </c>
      <c r="L51" s="11">
        <f t="shared" si="2"/>
        <v>20</v>
      </c>
      <c r="M51" s="11">
        <f t="shared" si="2"/>
        <v>20</v>
      </c>
      <c r="N51" s="11">
        <f t="shared" si="2"/>
        <v>20</v>
      </c>
      <c r="O51" s="11">
        <f t="shared" si="2"/>
        <v>20</v>
      </c>
      <c r="P51" s="15">
        <f>COUNTIF(P9:P47,"&gt;=70")</f>
        <v>20</v>
      </c>
    </row>
    <row r="52" spans="2:16" x14ac:dyDescent="0.25">
      <c r="C52" s="23"/>
      <c r="D52" s="23"/>
      <c r="E52" s="8"/>
      <c r="H52" s="26" t="s">
        <v>19</v>
      </c>
      <c r="I52" s="26"/>
      <c r="J52" s="12">
        <f t="shared" ref="J52:P52" si="3">COUNTIF(J9:J50,"&lt;70")</f>
        <v>0</v>
      </c>
      <c r="K52" s="12">
        <f t="shared" si="3"/>
        <v>0</v>
      </c>
      <c r="L52" s="12">
        <f t="shared" si="3"/>
        <v>0</v>
      </c>
      <c r="M52" s="12">
        <f t="shared" si="3"/>
        <v>0</v>
      </c>
      <c r="N52" s="12">
        <f t="shared" si="3"/>
        <v>0</v>
      </c>
      <c r="O52" s="12">
        <f t="shared" si="3"/>
        <v>0</v>
      </c>
      <c r="P52" s="12">
        <f t="shared" si="3"/>
        <v>0</v>
      </c>
    </row>
    <row r="53" spans="2:16" x14ac:dyDescent="0.25">
      <c r="C53" s="23"/>
      <c r="D53" s="23"/>
      <c r="E53" s="23"/>
      <c r="H53" s="26" t="s">
        <v>20</v>
      </c>
      <c r="I53" s="26"/>
      <c r="J53" s="12">
        <f t="shared" ref="J53:P53" si="4">COUNT(J9:J50)</f>
        <v>20</v>
      </c>
      <c r="K53" s="12">
        <f t="shared" si="4"/>
        <v>20</v>
      </c>
      <c r="L53" s="12">
        <f t="shared" si="4"/>
        <v>20</v>
      </c>
      <c r="M53" s="12">
        <f t="shared" si="4"/>
        <v>20</v>
      </c>
      <c r="N53" s="12">
        <f t="shared" si="4"/>
        <v>20</v>
      </c>
      <c r="O53" s="12">
        <f t="shared" si="4"/>
        <v>20</v>
      </c>
      <c r="P53" s="12">
        <f t="shared" si="4"/>
        <v>20</v>
      </c>
    </row>
    <row r="54" spans="2:16" x14ac:dyDescent="0.25">
      <c r="C54" s="23"/>
      <c r="D54" s="23"/>
      <c r="E54" s="1"/>
      <c r="H54" s="27" t="s">
        <v>15</v>
      </c>
      <c r="I54" s="27"/>
      <c r="J54" s="13">
        <f>J51/J53</f>
        <v>1</v>
      </c>
      <c r="K54" s="13">
        <f t="shared" ref="K54:O54" si="5">K51/K53</f>
        <v>1</v>
      </c>
      <c r="L54" s="13">
        <f t="shared" si="5"/>
        <v>1</v>
      </c>
      <c r="M54" s="13">
        <f t="shared" si="5"/>
        <v>1</v>
      </c>
      <c r="N54" s="13">
        <f t="shared" si="5"/>
        <v>1</v>
      </c>
      <c r="O54" s="13">
        <f t="shared" si="5"/>
        <v>1</v>
      </c>
      <c r="P54" s="14">
        <f t="shared" ref="P54" si="6">P51/P53</f>
        <v>1</v>
      </c>
    </row>
    <row r="55" spans="2:16" x14ac:dyDescent="0.25">
      <c r="C55" s="23"/>
      <c r="D55" s="23"/>
      <c r="E55" s="1"/>
      <c r="H55" s="27" t="s">
        <v>16</v>
      </c>
      <c r="I55" s="27"/>
      <c r="J55" s="13">
        <f>J52/J53</f>
        <v>0</v>
      </c>
      <c r="K55" s="13">
        <f t="shared" ref="K55:P55" si="7">K52/K53</f>
        <v>0</v>
      </c>
      <c r="L55" s="14">
        <f t="shared" si="7"/>
        <v>0</v>
      </c>
      <c r="M55" s="14">
        <f t="shared" si="7"/>
        <v>0</v>
      </c>
      <c r="N55" s="14">
        <f t="shared" si="7"/>
        <v>0</v>
      </c>
      <c r="O55" s="14">
        <f t="shared" si="7"/>
        <v>0</v>
      </c>
      <c r="P55" s="14">
        <f t="shared" si="7"/>
        <v>0</v>
      </c>
    </row>
    <row r="56" spans="2:16" x14ac:dyDescent="0.25">
      <c r="C56" s="23"/>
      <c r="D56" s="23"/>
      <c r="E56" s="8"/>
    </row>
    <row r="57" spans="2:16" x14ac:dyDescent="0.25">
      <c r="C57" s="1"/>
      <c r="D57" s="1"/>
      <c r="E57" s="8"/>
    </row>
    <row r="58" spans="2:16" x14ac:dyDescent="0.25">
      <c r="J58" s="28"/>
      <c r="K58" s="28"/>
      <c r="L58" s="28"/>
      <c r="M58" s="28"/>
      <c r="N58" s="28"/>
      <c r="O58" s="28"/>
    </row>
    <row r="59" spans="2:16" x14ac:dyDescent="0.25">
      <c r="J59" s="25" t="s">
        <v>17</v>
      </c>
      <c r="K59" s="25"/>
      <c r="L59" s="25"/>
      <c r="M59" s="25"/>
      <c r="N59" s="25"/>
      <c r="O59" s="25"/>
    </row>
  </sheetData>
  <mergeCells count="63">
    <mergeCell ref="D13:I13"/>
    <mergeCell ref="B2:O2"/>
    <mergeCell ref="C3:O3"/>
    <mergeCell ref="D4:G4"/>
    <mergeCell ref="J4:K4"/>
    <mergeCell ref="N4:O4"/>
    <mergeCell ref="D6:G6"/>
    <mergeCell ref="I6:J6"/>
    <mergeCell ref="D8:I8"/>
    <mergeCell ref="D10:I10"/>
    <mergeCell ref="D11:I11"/>
    <mergeCell ref="D12:I12"/>
    <mergeCell ref="D9:I9"/>
    <mergeCell ref="D23:I2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36:I36"/>
    <mergeCell ref="D24:I24"/>
    <mergeCell ref="D25:I25"/>
    <mergeCell ref="D26:I26"/>
    <mergeCell ref="D27:I27"/>
    <mergeCell ref="D28:I28"/>
    <mergeCell ref="D29:I29"/>
    <mergeCell ref="D30:I30"/>
    <mergeCell ref="D32:I32"/>
    <mergeCell ref="D33:I33"/>
    <mergeCell ref="D34:I34"/>
    <mergeCell ref="D35:I35"/>
    <mergeCell ref="D31:I31"/>
    <mergeCell ref="D43:I43"/>
    <mergeCell ref="D44:I44"/>
    <mergeCell ref="D45:I45"/>
    <mergeCell ref="D46:I46"/>
    <mergeCell ref="D47:I47"/>
    <mergeCell ref="J59:O59"/>
    <mergeCell ref="C52:D52"/>
    <mergeCell ref="H52:I52"/>
    <mergeCell ref="C53:E53"/>
    <mergeCell ref="H53:I53"/>
    <mergeCell ref="C54:D54"/>
    <mergeCell ref="H54:I54"/>
    <mergeCell ref="C55:D55"/>
    <mergeCell ref="H55:I55"/>
    <mergeCell ref="C56:D56"/>
    <mergeCell ref="J58:O58"/>
    <mergeCell ref="D49:I49"/>
    <mergeCell ref="D50:I50"/>
    <mergeCell ref="C51:D51"/>
    <mergeCell ref="H51:I51"/>
    <mergeCell ref="D48:I48"/>
    <mergeCell ref="D42:I42"/>
    <mergeCell ref="D37:I37"/>
    <mergeCell ref="D38:I38"/>
    <mergeCell ref="D39:I39"/>
    <mergeCell ref="D40:I40"/>
    <mergeCell ref="D41:I41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E3AEA-3CDB-47F4-840B-F4E3D8EEA3F5}">
  <sheetPr>
    <tabColor theme="4" tint="0.39997558519241921"/>
  </sheetPr>
  <dimension ref="B2:R60"/>
  <sheetViews>
    <sheetView zoomScale="84" zoomScaleNormal="84" workbookViewId="0">
      <selection activeCell="N4" sqref="N4:O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6" width="7.7109375" customWidth="1"/>
    <col min="7" max="7" width="16.5703125" customWidth="1"/>
    <col min="8" max="8" width="1.42578125" customWidth="1"/>
    <col min="9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3" t="s">
        <v>9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2"/>
      <c r="R2" s="2"/>
    </row>
    <row r="3" spans="2:18" x14ac:dyDescent="0.25">
      <c r="C3" s="34" t="s">
        <v>8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1"/>
      <c r="R3" s="1"/>
    </row>
    <row r="4" spans="2:18" x14ac:dyDescent="0.25">
      <c r="C4" t="s">
        <v>0</v>
      </c>
      <c r="D4" s="35" t="s">
        <v>127</v>
      </c>
      <c r="E4" s="35"/>
      <c r="F4" s="35"/>
      <c r="G4" s="35"/>
      <c r="I4" t="s">
        <v>1</v>
      </c>
      <c r="J4" s="36" t="s">
        <v>129</v>
      </c>
      <c r="K4" s="36"/>
      <c r="M4" t="s">
        <v>2</v>
      </c>
      <c r="N4" s="37">
        <v>45448</v>
      </c>
      <c r="O4" s="37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36" t="s">
        <v>140</v>
      </c>
      <c r="E6" s="36"/>
      <c r="F6" s="36"/>
      <c r="G6" s="36"/>
      <c r="I6" s="23" t="s">
        <v>21</v>
      </c>
      <c r="J6" s="23"/>
      <c r="K6" s="18" t="s">
        <v>121</v>
      </c>
      <c r="L6" s="18"/>
      <c r="M6" s="18"/>
      <c r="N6" s="18"/>
      <c r="O6" s="18"/>
      <c r="P6" s="18"/>
      <c r="Q6" s="18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8" t="s">
        <v>5</v>
      </c>
      <c r="E8" s="38"/>
      <c r="F8" s="38"/>
      <c r="G8" s="38"/>
      <c r="H8" s="38"/>
      <c r="I8" s="38"/>
      <c r="J8" s="16" t="s">
        <v>7</v>
      </c>
      <c r="K8" s="4" t="s">
        <v>10</v>
      </c>
      <c r="L8" s="4" t="s">
        <v>11</v>
      </c>
      <c r="M8" s="4" t="s">
        <v>12</v>
      </c>
      <c r="N8" s="4"/>
      <c r="O8" s="4"/>
      <c r="P8" s="4"/>
      <c r="Q8" s="9" t="s">
        <v>22</v>
      </c>
    </row>
    <row r="9" spans="2:18" x14ac:dyDescent="0.25">
      <c r="B9" s="6">
        <v>1</v>
      </c>
      <c r="C9" s="3" t="s">
        <v>23</v>
      </c>
      <c r="D9" s="39" t="s">
        <v>24</v>
      </c>
      <c r="E9" s="40" t="s">
        <v>24</v>
      </c>
      <c r="F9" s="40" t="s">
        <v>24</v>
      </c>
      <c r="G9" s="40" t="s">
        <v>24</v>
      </c>
      <c r="H9" s="40" t="s">
        <v>24</v>
      </c>
      <c r="I9" s="41" t="s">
        <v>24</v>
      </c>
      <c r="J9" s="4">
        <v>90</v>
      </c>
      <c r="K9" s="4">
        <v>95</v>
      </c>
      <c r="L9" s="4">
        <v>95</v>
      </c>
      <c r="M9" s="4">
        <v>96</v>
      </c>
      <c r="N9" s="4"/>
      <c r="O9" s="4"/>
      <c r="P9" s="4"/>
      <c r="Q9" s="10">
        <f>SUM(J9:M9)/4</f>
        <v>94</v>
      </c>
    </row>
    <row r="10" spans="2:18" x14ac:dyDescent="0.25">
      <c r="B10" s="6">
        <f t="shared" ref="B10:B51" si="0">B9+1</f>
        <v>2</v>
      </c>
      <c r="C10" s="3" t="s">
        <v>25</v>
      </c>
      <c r="D10" s="39" t="s">
        <v>26</v>
      </c>
      <c r="E10" s="40" t="s">
        <v>26</v>
      </c>
      <c r="F10" s="40" t="s">
        <v>26</v>
      </c>
      <c r="G10" s="40" t="s">
        <v>26</v>
      </c>
      <c r="H10" s="40" t="s">
        <v>26</v>
      </c>
      <c r="I10" s="41" t="s">
        <v>26</v>
      </c>
      <c r="J10" s="4">
        <v>90</v>
      </c>
      <c r="K10" s="4">
        <v>95</v>
      </c>
      <c r="L10" s="4">
        <v>95</v>
      </c>
      <c r="M10" s="4">
        <v>97</v>
      </c>
      <c r="N10" s="4"/>
      <c r="O10" s="4"/>
      <c r="P10" s="4"/>
      <c r="Q10" s="10">
        <f t="shared" ref="Q10:Q36" si="1">SUM(J10:M10)/4</f>
        <v>94.25</v>
      </c>
    </row>
    <row r="11" spans="2:18" x14ac:dyDescent="0.25">
      <c r="B11" s="6">
        <f t="shared" si="0"/>
        <v>3</v>
      </c>
      <c r="C11" s="3" t="s">
        <v>27</v>
      </c>
      <c r="D11" s="39" t="s">
        <v>28</v>
      </c>
      <c r="E11" s="40" t="s">
        <v>28</v>
      </c>
      <c r="F11" s="40" t="s">
        <v>28</v>
      </c>
      <c r="G11" s="40" t="s">
        <v>28</v>
      </c>
      <c r="H11" s="40" t="s">
        <v>28</v>
      </c>
      <c r="I11" s="41" t="s">
        <v>28</v>
      </c>
      <c r="J11" s="4">
        <v>90</v>
      </c>
      <c r="K11" s="4">
        <v>95</v>
      </c>
      <c r="L11" s="4">
        <v>95</v>
      </c>
      <c r="M11" s="4">
        <v>96</v>
      </c>
      <c r="N11" s="4"/>
      <c r="O11" s="4"/>
      <c r="P11" s="4"/>
      <c r="Q11" s="10">
        <f t="shared" si="1"/>
        <v>94</v>
      </c>
    </row>
    <row r="12" spans="2:18" x14ac:dyDescent="0.25">
      <c r="B12" s="6">
        <f t="shared" si="0"/>
        <v>4</v>
      </c>
      <c r="C12" s="3" t="s">
        <v>29</v>
      </c>
      <c r="D12" s="39" t="s">
        <v>30</v>
      </c>
      <c r="E12" s="40" t="s">
        <v>30</v>
      </c>
      <c r="F12" s="40" t="s">
        <v>30</v>
      </c>
      <c r="G12" s="40" t="s">
        <v>30</v>
      </c>
      <c r="H12" s="40" t="s">
        <v>30</v>
      </c>
      <c r="I12" s="41" t="s">
        <v>30</v>
      </c>
      <c r="J12" s="4">
        <v>90</v>
      </c>
      <c r="K12" s="4">
        <v>95</v>
      </c>
      <c r="L12" s="4">
        <v>95</v>
      </c>
      <c r="M12" s="4">
        <v>96</v>
      </c>
      <c r="N12" s="4"/>
      <c r="O12" s="4"/>
      <c r="P12" s="4"/>
      <c r="Q12" s="10">
        <f t="shared" si="1"/>
        <v>94</v>
      </c>
    </row>
    <row r="13" spans="2:18" x14ac:dyDescent="0.25">
      <c r="B13" s="6">
        <f t="shared" si="0"/>
        <v>5</v>
      </c>
      <c r="C13" s="3" t="s">
        <v>31</v>
      </c>
      <c r="D13" s="39" t="s">
        <v>32</v>
      </c>
      <c r="E13" s="40" t="s">
        <v>32</v>
      </c>
      <c r="F13" s="40" t="s">
        <v>32</v>
      </c>
      <c r="G13" s="40" t="s">
        <v>32</v>
      </c>
      <c r="H13" s="40" t="s">
        <v>32</v>
      </c>
      <c r="I13" s="41" t="s">
        <v>32</v>
      </c>
      <c r="J13" s="4">
        <v>90</v>
      </c>
      <c r="K13" s="4">
        <v>95</v>
      </c>
      <c r="L13" s="4">
        <v>95</v>
      </c>
      <c r="M13" s="4">
        <v>97</v>
      </c>
      <c r="N13" s="4"/>
      <c r="O13" s="4"/>
      <c r="P13" s="4"/>
      <c r="Q13" s="10">
        <f t="shared" si="1"/>
        <v>94.25</v>
      </c>
    </row>
    <row r="14" spans="2:18" x14ac:dyDescent="0.25">
      <c r="B14" s="6">
        <f t="shared" si="0"/>
        <v>6</v>
      </c>
      <c r="C14" s="3" t="s">
        <v>71</v>
      </c>
      <c r="D14" s="39" t="s">
        <v>33</v>
      </c>
      <c r="E14" s="40" t="s">
        <v>33</v>
      </c>
      <c r="F14" s="40" t="s">
        <v>33</v>
      </c>
      <c r="G14" s="40" t="s">
        <v>33</v>
      </c>
      <c r="H14" s="40" t="s">
        <v>33</v>
      </c>
      <c r="I14" s="41" t="s">
        <v>33</v>
      </c>
      <c r="J14" s="4">
        <v>90</v>
      </c>
      <c r="K14" s="4">
        <v>95</v>
      </c>
      <c r="L14" s="4">
        <v>95</v>
      </c>
      <c r="M14" s="4">
        <v>97</v>
      </c>
      <c r="N14" s="4"/>
      <c r="O14" s="4"/>
      <c r="P14" s="4"/>
      <c r="Q14" s="10">
        <f t="shared" si="1"/>
        <v>94.25</v>
      </c>
    </row>
    <row r="15" spans="2:18" x14ac:dyDescent="0.25">
      <c r="B15" s="6">
        <f t="shared" si="0"/>
        <v>7</v>
      </c>
      <c r="C15" s="3" t="s">
        <v>34</v>
      </c>
      <c r="D15" s="39" t="s">
        <v>35</v>
      </c>
      <c r="E15" s="40" t="s">
        <v>35</v>
      </c>
      <c r="F15" s="40" t="s">
        <v>35</v>
      </c>
      <c r="G15" s="40" t="s">
        <v>35</v>
      </c>
      <c r="H15" s="40" t="s">
        <v>35</v>
      </c>
      <c r="I15" s="41" t="s">
        <v>35</v>
      </c>
      <c r="J15" s="4">
        <v>90</v>
      </c>
      <c r="K15" s="4">
        <v>95</v>
      </c>
      <c r="L15" s="4">
        <v>95</v>
      </c>
      <c r="M15" s="4">
        <v>100</v>
      </c>
      <c r="N15" s="4"/>
      <c r="O15" s="4"/>
      <c r="P15" s="4"/>
      <c r="Q15" s="10">
        <f t="shared" si="1"/>
        <v>95</v>
      </c>
    </row>
    <row r="16" spans="2:18" x14ac:dyDescent="0.25">
      <c r="B16" s="6">
        <f t="shared" si="0"/>
        <v>8</v>
      </c>
      <c r="C16" s="3" t="s">
        <v>36</v>
      </c>
      <c r="D16" s="39" t="s">
        <v>37</v>
      </c>
      <c r="E16" s="40" t="s">
        <v>37</v>
      </c>
      <c r="F16" s="40" t="s">
        <v>37</v>
      </c>
      <c r="G16" s="40" t="s">
        <v>37</v>
      </c>
      <c r="H16" s="40" t="s">
        <v>37</v>
      </c>
      <c r="I16" s="41" t="s">
        <v>37</v>
      </c>
      <c r="J16" s="4">
        <v>90</v>
      </c>
      <c r="K16" s="4">
        <v>95</v>
      </c>
      <c r="L16" s="4">
        <v>95</v>
      </c>
      <c r="M16" s="4">
        <v>100</v>
      </c>
      <c r="N16" s="4"/>
      <c r="O16" s="4"/>
      <c r="P16" s="4"/>
      <c r="Q16" s="10">
        <f t="shared" si="1"/>
        <v>95</v>
      </c>
    </row>
    <row r="17" spans="2:17" x14ac:dyDescent="0.25">
      <c r="B17" s="6">
        <f t="shared" si="0"/>
        <v>9</v>
      </c>
      <c r="C17" s="3" t="s">
        <v>38</v>
      </c>
      <c r="D17" s="39" t="s">
        <v>75</v>
      </c>
      <c r="E17" s="40" t="s">
        <v>75</v>
      </c>
      <c r="F17" s="40" t="s">
        <v>75</v>
      </c>
      <c r="G17" s="40" t="s">
        <v>75</v>
      </c>
      <c r="H17" s="40" t="s">
        <v>75</v>
      </c>
      <c r="I17" s="41" t="s">
        <v>75</v>
      </c>
      <c r="J17" s="4">
        <v>90</v>
      </c>
      <c r="K17" s="4">
        <v>95</v>
      </c>
      <c r="L17" s="4">
        <v>95</v>
      </c>
      <c r="M17" s="4">
        <v>97</v>
      </c>
      <c r="N17" s="4"/>
      <c r="O17" s="4"/>
      <c r="P17" s="4"/>
      <c r="Q17" s="10">
        <f t="shared" si="1"/>
        <v>94.25</v>
      </c>
    </row>
    <row r="18" spans="2:17" x14ac:dyDescent="0.25">
      <c r="B18" s="6">
        <f t="shared" si="0"/>
        <v>10</v>
      </c>
      <c r="C18" s="3" t="s">
        <v>39</v>
      </c>
      <c r="D18" s="39" t="s">
        <v>40</v>
      </c>
      <c r="E18" s="40" t="s">
        <v>40</v>
      </c>
      <c r="F18" s="40" t="s">
        <v>40</v>
      </c>
      <c r="G18" s="40" t="s">
        <v>40</v>
      </c>
      <c r="H18" s="40" t="s">
        <v>40</v>
      </c>
      <c r="I18" s="41" t="s">
        <v>40</v>
      </c>
      <c r="J18" s="4">
        <v>90</v>
      </c>
      <c r="K18" s="4">
        <v>95</v>
      </c>
      <c r="L18" s="4">
        <v>95</v>
      </c>
      <c r="M18" s="4">
        <v>97</v>
      </c>
      <c r="N18" s="4"/>
      <c r="O18" s="4"/>
      <c r="P18" s="4"/>
      <c r="Q18" s="10">
        <f t="shared" si="1"/>
        <v>94.25</v>
      </c>
    </row>
    <row r="19" spans="2:17" x14ac:dyDescent="0.25">
      <c r="B19" s="6">
        <f t="shared" si="0"/>
        <v>11</v>
      </c>
      <c r="C19" s="3" t="s">
        <v>41</v>
      </c>
      <c r="D19" s="39" t="s">
        <v>42</v>
      </c>
      <c r="E19" s="40" t="s">
        <v>42</v>
      </c>
      <c r="F19" s="40" t="s">
        <v>42</v>
      </c>
      <c r="G19" s="40" t="s">
        <v>42</v>
      </c>
      <c r="H19" s="40" t="s">
        <v>42</v>
      </c>
      <c r="I19" s="41" t="s">
        <v>42</v>
      </c>
      <c r="J19" s="4">
        <v>90</v>
      </c>
      <c r="K19" s="4">
        <v>95</v>
      </c>
      <c r="L19" s="4">
        <v>95</v>
      </c>
      <c r="M19" s="4">
        <v>100</v>
      </c>
      <c r="N19" s="4"/>
      <c r="O19" s="4"/>
      <c r="P19" s="4"/>
      <c r="Q19" s="10">
        <f t="shared" si="1"/>
        <v>95</v>
      </c>
    </row>
    <row r="20" spans="2:17" x14ac:dyDescent="0.25">
      <c r="B20" s="6">
        <f t="shared" si="0"/>
        <v>12</v>
      </c>
      <c r="C20" s="3" t="s">
        <v>43</v>
      </c>
      <c r="D20" s="39" t="s">
        <v>74</v>
      </c>
      <c r="E20" s="40" t="s">
        <v>74</v>
      </c>
      <c r="F20" s="40" t="s">
        <v>74</v>
      </c>
      <c r="G20" s="40" t="s">
        <v>74</v>
      </c>
      <c r="H20" s="40" t="s">
        <v>74</v>
      </c>
      <c r="I20" s="41" t="s">
        <v>74</v>
      </c>
      <c r="J20" s="4">
        <v>90</v>
      </c>
      <c r="K20" s="4">
        <v>95</v>
      </c>
      <c r="L20" s="4">
        <v>95</v>
      </c>
      <c r="M20" s="4">
        <v>97</v>
      </c>
      <c r="N20" s="4"/>
      <c r="O20" s="4"/>
      <c r="P20" s="4"/>
      <c r="Q20" s="10">
        <f t="shared" si="1"/>
        <v>94.25</v>
      </c>
    </row>
    <row r="21" spans="2:17" x14ac:dyDescent="0.25">
      <c r="B21" s="6">
        <f t="shared" si="0"/>
        <v>13</v>
      </c>
      <c r="C21" s="3" t="s">
        <v>44</v>
      </c>
      <c r="D21" s="39" t="s">
        <v>73</v>
      </c>
      <c r="E21" s="40" t="s">
        <v>73</v>
      </c>
      <c r="F21" s="40" t="s">
        <v>73</v>
      </c>
      <c r="G21" s="40" t="s">
        <v>73</v>
      </c>
      <c r="H21" s="40" t="s">
        <v>73</v>
      </c>
      <c r="I21" s="41" t="s">
        <v>73</v>
      </c>
      <c r="J21" s="4">
        <v>90</v>
      </c>
      <c r="K21" s="4">
        <v>95</v>
      </c>
      <c r="L21" s="4">
        <v>95</v>
      </c>
      <c r="M21" s="4">
        <v>96</v>
      </c>
      <c r="N21" s="4"/>
      <c r="O21" s="4"/>
      <c r="P21" s="4"/>
      <c r="Q21" s="10">
        <f t="shared" si="1"/>
        <v>94</v>
      </c>
    </row>
    <row r="22" spans="2:17" x14ac:dyDescent="0.25">
      <c r="B22" s="6">
        <f t="shared" si="0"/>
        <v>14</v>
      </c>
      <c r="C22" s="3" t="s">
        <v>45</v>
      </c>
      <c r="D22" s="39" t="s">
        <v>46</v>
      </c>
      <c r="E22" s="40" t="s">
        <v>46</v>
      </c>
      <c r="F22" s="40" t="s">
        <v>46</v>
      </c>
      <c r="G22" s="40" t="s">
        <v>46</v>
      </c>
      <c r="H22" s="40" t="s">
        <v>46</v>
      </c>
      <c r="I22" s="41" t="s">
        <v>46</v>
      </c>
      <c r="J22" s="4">
        <v>90</v>
      </c>
      <c r="K22" s="4">
        <v>95</v>
      </c>
      <c r="L22" s="4">
        <v>95</v>
      </c>
      <c r="M22" s="4">
        <v>97</v>
      </c>
      <c r="N22" s="4"/>
      <c r="O22" s="4"/>
      <c r="P22" s="4"/>
      <c r="Q22" s="10">
        <f t="shared" si="1"/>
        <v>94.25</v>
      </c>
    </row>
    <row r="23" spans="2:17" x14ac:dyDescent="0.25">
      <c r="B23" s="6">
        <f t="shared" si="0"/>
        <v>15</v>
      </c>
      <c r="C23" s="3" t="s">
        <v>47</v>
      </c>
      <c r="D23" s="39" t="s">
        <v>48</v>
      </c>
      <c r="E23" s="40" t="s">
        <v>48</v>
      </c>
      <c r="F23" s="40" t="s">
        <v>48</v>
      </c>
      <c r="G23" s="40" t="s">
        <v>48</v>
      </c>
      <c r="H23" s="40" t="s">
        <v>48</v>
      </c>
      <c r="I23" s="41" t="s">
        <v>48</v>
      </c>
      <c r="J23" s="4">
        <v>90</v>
      </c>
      <c r="K23" s="4">
        <v>95</v>
      </c>
      <c r="L23" s="4">
        <v>95</v>
      </c>
      <c r="M23" s="4">
        <v>96</v>
      </c>
      <c r="N23" s="4"/>
      <c r="O23" s="4"/>
      <c r="P23" s="4"/>
      <c r="Q23" s="10">
        <f t="shared" si="1"/>
        <v>94</v>
      </c>
    </row>
    <row r="24" spans="2:17" x14ac:dyDescent="0.25">
      <c r="B24" s="6">
        <f t="shared" si="0"/>
        <v>16</v>
      </c>
      <c r="C24" s="3" t="s">
        <v>49</v>
      </c>
      <c r="D24" s="39" t="s">
        <v>50</v>
      </c>
      <c r="E24" s="40" t="s">
        <v>50</v>
      </c>
      <c r="F24" s="40" t="s">
        <v>50</v>
      </c>
      <c r="G24" s="40" t="s">
        <v>50</v>
      </c>
      <c r="H24" s="40" t="s">
        <v>50</v>
      </c>
      <c r="I24" s="41" t="s">
        <v>50</v>
      </c>
      <c r="J24" s="4">
        <v>90</v>
      </c>
      <c r="K24" s="4">
        <v>95</v>
      </c>
      <c r="L24" s="4">
        <v>95</v>
      </c>
      <c r="M24" s="4">
        <v>96</v>
      </c>
      <c r="N24" s="4"/>
      <c r="O24" s="4"/>
      <c r="P24" s="4"/>
      <c r="Q24" s="10">
        <f t="shared" si="1"/>
        <v>94</v>
      </c>
    </row>
    <row r="25" spans="2:17" x14ac:dyDescent="0.25">
      <c r="B25" s="6">
        <f t="shared" si="0"/>
        <v>17</v>
      </c>
      <c r="C25" s="3" t="s">
        <v>51</v>
      </c>
      <c r="D25" s="39" t="s">
        <v>52</v>
      </c>
      <c r="E25" s="40" t="s">
        <v>52</v>
      </c>
      <c r="F25" s="40" t="s">
        <v>52</v>
      </c>
      <c r="G25" s="40" t="s">
        <v>52</v>
      </c>
      <c r="H25" s="40" t="s">
        <v>52</v>
      </c>
      <c r="I25" s="41" t="s">
        <v>52</v>
      </c>
      <c r="J25" s="4">
        <v>80</v>
      </c>
      <c r="K25" s="4">
        <v>95</v>
      </c>
      <c r="L25" s="4">
        <v>95</v>
      </c>
      <c r="M25" s="4">
        <v>96</v>
      </c>
      <c r="N25" s="4"/>
      <c r="O25" s="4"/>
      <c r="P25" s="4"/>
      <c r="Q25" s="10">
        <f t="shared" si="1"/>
        <v>91.5</v>
      </c>
    </row>
    <row r="26" spans="2:17" x14ac:dyDescent="0.25">
      <c r="B26" s="6">
        <f t="shared" si="0"/>
        <v>18</v>
      </c>
      <c r="C26" s="3" t="s">
        <v>53</v>
      </c>
      <c r="D26" s="39" t="s">
        <v>54</v>
      </c>
      <c r="E26" s="40" t="s">
        <v>54</v>
      </c>
      <c r="F26" s="40" t="s">
        <v>54</v>
      </c>
      <c r="G26" s="40" t="s">
        <v>54</v>
      </c>
      <c r="H26" s="40" t="s">
        <v>54</v>
      </c>
      <c r="I26" s="41" t="s">
        <v>54</v>
      </c>
      <c r="J26" s="4">
        <v>80</v>
      </c>
      <c r="K26" s="4">
        <v>95</v>
      </c>
      <c r="L26" s="4">
        <v>95</v>
      </c>
      <c r="M26" s="4">
        <v>97</v>
      </c>
      <c r="N26" s="4"/>
      <c r="O26" s="4"/>
      <c r="P26" s="4"/>
      <c r="Q26" s="10">
        <f t="shared" si="1"/>
        <v>91.75</v>
      </c>
    </row>
    <row r="27" spans="2:17" x14ac:dyDescent="0.25">
      <c r="B27" s="6">
        <f t="shared" si="0"/>
        <v>19</v>
      </c>
      <c r="C27" s="3" t="s">
        <v>55</v>
      </c>
      <c r="D27" s="39" t="s">
        <v>56</v>
      </c>
      <c r="E27" s="40" t="s">
        <v>56</v>
      </c>
      <c r="F27" s="40" t="s">
        <v>56</v>
      </c>
      <c r="G27" s="40" t="s">
        <v>56</v>
      </c>
      <c r="H27" s="40" t="s">
        <v>56</v>
      </c>
      <c r="I27" s="41" t="s">
        <v>56</v>
      </c>
      <c r="J27" s="4">
        <v>90</v>
      </c>
      <c r="K27" s="4">
        <v>95</v>
      </c>
      <c r="L27" s="4">
        <v>95</v>
      </c>
      <c r="M27" s="4">
        <v>97</v>
      </c>
      <c r="N27" s="4"/>
      <c r="O27" s="4"/>
      <c r="P27" s="4"/>
      <c r="Q27" s="10">
        <f t="shared" si="1"/>
        <v>94.25</v>
      </c>
    </row>
    <row r="28" spans="2:17" x14ac:dyDescent="0.25">
      <c r="B28" s="6">
        <f t="shared" si="0"/>
        <v>20</v>
      </c>
      <c r="C28" s="3" t="s">
        <v>57</v>
      </c>
      <c r="D28" s="39" t="s">
        <v>58</v>
      </c>
      <c r="E28" s="40" t="s">
        <v>58</v>
      </c>
      <c r="F28" s="40" t="s">
        <v>58</v>
      </c>
      <c r="G28" s="40" t="s">
        <v>58</v>
      </c>
      <c r="H28" s="40" t="s">
        <v>58</v>
      </c>
      <c r="I28" s="41" t="s">
        <v>58</v>
      </c>
      <c r="J28" s="4">
        <v>90</v>
      </c>
      <c r="K28" s="4">
        <v>95</v>
      </c>
      <c r="L28" s="4">
        <v>95</v>
      </c>
      <c r="M28" s="4">
        <v>100</v>
      </c>
      <c r="N28" s="4"/>
      <c r="O28" s="4"/>
      <c r="P28" s="4"/>
      <c r="Q28" s="10">
        <f t="shared" si="1"/>
        <v>95</v>
      </c>
    </row>
    <row r="29" spans="2:17" x14ac:dyDescent="0.25">
      <c r="B29" s="6">
        <f t="shared" si="0"/>
        <v>21</v>
      </c>
      <c r="C29" s="3" t="s">
        <v>59</v>
      </c>
      <c r="D29" s="39" t="s">
        <v>60</v>
      </c>
      <c r="E29" s="40" t="s">
        <v>60</v>
      </c>
      <c r="F29" s="40" t="s">
        <v>60</v>
      </c>
      <c r="G29" s="40" t="s">
        <v>60</v>
      </c>
      <c r="H29" s="40" t="s">
        <v>60</v>
      </c>
      <c r="I29" s="41" t="s">
        <v>60</v>
      </c>
      <c r="J29" s="4">
        <v>90</v>
      </c>
      <c r="K29" s="4">
        <v>95</v>
      </c>
      <c r="L29" s="4">
        <v>95</v>
      </c>
      <c r="M29" s="4">
        <v>100</v>
      </c>
      <c r="N29" s="4"/>
      <c r="O29" s="4"/>
      <c r="P29" s="4"/>
      <c r="Q29" s="10">
        <f t="shared" si="1"/>
        <v>95</v>
      </c>
    </row>
    <row r="30" spans="2:17" x14ac:dyDescent="0.25">
      <c r="B30" s="6">
        <f t="shared" si="0"/>
        <v>22</v>
      </c>
      <c r="C30" s="3" t="s">
        <v>61</v>
      </c>
      <c r="D30" s="39" t="s">
        <v>62</v>
      </c>
      <c r="E30" s="40" t="s">
        <v>62</v>
      </c>
      <c r="F30" s="40" t="s">
        <v>62</v>
      </c>
      <c r="G30" s="40" t="s">
        <v>62</v>
      </c>
      <c r="H30" s="40" t="s">
        <v>62</v>
      </c>
      <c r="I30" s="41" t="s">
        <v>62</v>
      </c>
      <c r="J30" s="4">
        <v>90</v>
      </c>
      <c r="K30" s="4">
        <v>95</v>
      </c>
      <c r="L30" s="4">
        <v>95</v>
      </c>
      <c r="M30" s="4">
        <v>97</v>
      </c>
      <c r="N30" s="4"/>
      <c r="O30" s="4"/>
      <c r="P30" s="4"/>
      <c r="Q30" s="10">
        <f t="shared" si="1"/>
        <v>94.25</v>
      </c>
    </row>
    <row r="31" spans="2:17" x14ac:dyDescent="0.25">
      <c r="B31" s="6">
        <f t="shared" si="0"/>
        <v>23</v>
      </c>
      <c r="C31" s="3" t="s">
        <v>81</v>
      </c>
      <c r="D31" s="39" t="s">
        <v>124</v>
      </c>
      <c r="E31" s="40" t="s">
        <v>62</v>
      </c>
      <c r="F31" s="40" t="s">
        <v>62</v>
      </c>
      <c r="G31" s="40" t="s">
        <v>62</v>
      </c>
      <c r="H31" s="40" t="s">
        <v>62</v>
      </c>
      <c r="I31" s="41" t="s">
        <v>62</v>
      </c>
      <c r="J31" s="4">
        <v>90</v>
      </c>
      <c r="K31" s="4">
        <v>95</v>
      </c>
      <c r="L31" s="4">
        <v>95</v>
      </c>
      <c r="M31" s="4">
        <v>97</v>
      </c>
      <c r="N31" s="4"/>
      <c r="O31" s="4"/>
      <c r="P31" s="4"/>
      <c r="Q31" s="10">
        <f t="shared" si="1"/>
        <v>94.25</v>
      </c>
    </row>
    <row r="32" spans="2:17" x14ac:dyDescent="0.25">
      <c r="B32" s="6">
        <v>24</v>
      </c>
      <c r="C32" s="3" t="s">
        <v>63</v>
      </c>
      <c r="D32" s="39" t="s">
        <v>64</v>
      </c>
      <c r="E32" s="40" t="s">
        <v>64</v>
      </c>
      <c r="F32" s="40" t="s">
        <v>64</v>
      </c>
      <c r="G32" s="40" t="s">
        <v>64</v>
      </c>
      <c r="H32" s="40" t="s">
        <v>64</v>
      </c>
      <c r="I32" s="41" t="s">
        <v>64</v>
      </c>
      <c r="J32" s="4">
        <v>90</v>
      </c>
      <c r="K32" s="4">
        <v>95</v>
      </c>
      <c r="L32" s="4">
        <v>95</v>
      </c>
      <c r="M32" s="4">
        <v>97</v>
      </c>
      <c r="N32" s="4"/>
      <c r="O32" s="4"/>
      <c r="P32" s="4"/>
      <c r="Q32" s="10">
        <f t="shared" si="1"/>
        <v>94.25</v>
      </c>
    </row>
    <row r="33" spans="2:17" x14ac:dyDescent="0.25">
      <c r="B33" s="6">
        <v>25</v>
      </c>
      <c r="C33" s="3" t="s">
        <v>65</v>
      </c>
      <c r="D33" s="39" t="s">
        <v>66</v>
      </c>
      <c r="E33" s="40" t="s">
        <v>66</v>
      </c>
      <c r="F33" s="40" t="s">
        <v>66</v>
      </c>
      <c r="G33" s="40" t="s">
        <v>66</v>
      </c>
      <c r="H33" s="40" t="s">
        <v>66</v>
      </c>
      <c r="I33" s="41" t="s">
        <v>66</v>
      </c>
      <c r="J33" s="4">
        <v>90</v>
      </c>
      <c r="K33" s="4">
        <v>95</v>
      </c>
      <c r="L33" s="4">
        <v>95</v>
      </c>
      <c r="M33" s="4">
        <v>97</v>
      </c>
      <c r="N33" s="4"/>
      <c r="O33" s="4"/>
      <c r="P33" s="4"/>
      <c r="Q33" s="10">
        <f t="shared" si="1"/>
        <v>94.25</v>
      </c>
    </row>
    <row r="34" spans="2:17" x14ac:dyDescent="0.25">
      <c r="B34" s="6">
        <v>26</v>
      </c>
      <c r="C34" s="3" t="s">
        <v>67</v>
      </c>
      <c r="D34" s="39" t="s">
        <v>68</v>
      </c>
      <c r="E34" s="40" t="s">
        <v>68</v>
      </c>
      <c r="F34" s="40" t="s">
        <v>68</v>
      </c>
      <c r="G34" s="40" t="s">
        <v>68</v>
      </c>
      <c r="H34" s="40" t="s">
        <v>68</v>
      </c>
      <c r="I34" s="41" t="s">
        <v>68</v>
      </c>
      <c r="J34" s="4">
        <v>90</v>
      </c>
      <c r="K34" s="4">
        <v>95</v>
      </c>
      <c r="L34" s="4">
        <v>95</v>
      </c>
      <c r="M34" s="4">
        <v>96</v>
      </c>
      <c r="N34" s="4"/>
      <c r="O34" s="4"/>
      <c r="P34" s="4"/>
      <c r="Q34" s="10">
        <f t="shared" si="1"/>
        <v>94</v>
      </c>
    </row>
    <row r="35" spans="2:17" x14ac:dyDescent="0.25">
      <c r="B35" s="6">
        <f t="shared" si="0"/>
        <v>27</v>
      </c>
      <c r="C35" s="3" t="s">
        <v>125</v>
      </c>
      <c r="D35" s="39" t="s">
        <v>126</v>
      </c>
      <c r="E35" s="40" t="s">
        <v>69</v>
      </c>
      <c r="F35" s="40" t="s">
        <v>69</v>
      </c>
      <c r="G35" s="40" t="s">
        <v>69</v>
      </c>
      <c r="H35" s="40" t="s">
        <v>69</v>
      </c>
      <c r="I35" s="41" t="s">
        <v>69</v>
      </c>
      <c r="J35" s="4">
        <v>90</v>
      </c>
      <c r="K35" s="4">
        <v>95</v>
      </c>
      <c r="L35" s="4">
        <v>95</v>
      </c>
      <c r="M35" s="4">
        <v>96</v>
      </c>
      <c r="N35" s="4"/>
      <c r="O35" s="4"/>
      <c r="P35" s="4"/>
      <c r="Q35" s="10">
        <f t="shared" si="1"/>
        <v>94</v>
      </c>
    </row>
    <row r="36" spans="2:17" x14ac:dyDescent="0.25">
      <c r="B36" s="6">
        <f t="shared" si="0"/>
        <v>28</v>
      </c>
      <c r="C36" s="6"/>
      <c r="D36" s="22"/>
      <c r="E36" s="22"/>
      <c r="F36" s="22"/>
      <c r="G36" s="22"/>
      <c r="H36" s="22"/>
      <c r="I36" s="22"/>
      <c r="J36" s="4"/>
      <c r="K36" s="4"/>
      <c r="L36" s="4"/>
      <c r="M36" s="4"/>
      <c r="N36" s="4"/>
      <c r="O36" s="4"/>
      <c r="P36" s="4"/>
      <c r="Q36" s="10">
        <f t="shared" si="1"/>
        <v>0</v>
      </c>
    </row>
    <row r="37" spans="2:17" x14ac:dyDescent="0.25">
      <c r="B37" s="6">
        <f t="shared" si="0"/>
        <v>29</v>
      </c>
      <c r="C37" s="6"/>
      <c r="D37" s="22"/>
      <c r="E37" s="22"/>
      <c r="F37" s="22"/>
      <c r="G37" s="22"/>
      <c r="H37" s="22"/>
      <c r="I37" s="22"/>
      <c r="J37" s="4"/>
      <c r="K37" s="4"/>
      <c r="L37" s="4"/>
      <c r="M37" s="4"/>
      <c r="N37" s="4"/>
      <c r="O37" s="4"/>
      <c r="P37" s="4"/>
      <c r="Q37" s="10"/>
    </row>
    <row r="38" spans="2:17" x14ac:dyDescent="0.25">
      <c r="B38" s="6">
        <f t="shared" si="0"/>
        <v>30</v>
      </c>
      <c r="C38" s="6"/>
      <c r="D38" s="22"/>
      <c r="E38" s="22"/>
      <c r="F38" s="22"/>
      <c r="G38" s="22"/>
      <c r="H38" s="22"/>
      <c r="I38" s="22"/>
      <c r="J38" s="4"/>
      <c r="K38" s="4"/>
      <c r="L38" s="4"/>
      <c r="M38" s="4"/>
      <c r="N38" s="4"/>
      <c r="O38" s="4"/>
      <c r="P38" s="4"/>
      <c r="Q38" s="10"/>
    </row>
    <row r="39" spans="2:17" x14ac:dyDescent="0.25">
      <c r="B39" s="6">
        <f t="shared" si="0"/>
        <v>31</v>
      </c>
      <c r="C39" s="6"/>
      <c r="D39" s="22"/>
      <c r="E39" s="22"/>
      <c r="F39" s="22"/>
      <c r="G39" s="22"/>
      <c r="H39" s="22"/>
      <c r="I39" s="22"/>
      <c r="J39" s="4"/>
      <c r="K39" s="4"/>
      <c r="L39" s="4"/>
      <c r="M39" s="4"/>
      <c r="N39" s="4"/>
      <c r="O39" s="4"/>
      <c r="P39" s="4"/>
      <c r="Q39" s="10"/>
    </row>
    <row r="40" spans="2:17" x14ac:dyDescent="0.25">
      <c r="B40" s="6">
        <f t="shared" si="0"/>
        <v>32</v>
      </c>
      <c r="C40" s="6"/>
      <c r="D40" s="22"/>
      <c r="E40" s="22"/>
      <c r="F40" s="22"/>
      <c r="G40" s="22"/>
      <c r="H40" s="22"/>
      <c r="I40" s="22"/>
      <c r="J40" s="4"/>
      <c r="K40" s="4"/>
      <c r="L40" s="4"/>
      <c r="M40" s="4"/>
      <c r="N40" s="4"/>
      <c r="O40" s="4"/>
      <c r="P40" s="4"/>
      <c r="Q40" s="10"/>
    </row>
    <row r="41" spans="2:17" x14ac:dyDescent="0.25">
      <c r="B41" s="6">
        <f t="shared" si="0"/>
        <v>33</v>
      </c>
      <c r="C41" s="6"/>
      <c r="D41" s="22"/>
      <c r="E41" s="22"/>
      <c r="F41" s="22"/>
      <c r="G41" s="22"/>
      <c r="H41" s="22"/>
      <c r="I41" s="22"/>
      <c r="J41" s="4"/>
      <c r="K41" s="4"/>
      <c r="L41" s="4"/>
      <c r="M41" s="4"/>
      <c r="N41" s="4"/>
      <c r="O41" s="4"/>
      <c r="P41" s="4"/>
      <c r="Q41" s="10"/>
    </row>
    <row r="42" spans="2:17" x14ac:dyDescent="0.25">
      <c r="B42" s="6">
        <f t="shared" si="0"/>
        <v>34</v>
      </c>
      <c r="C42" s="6"/>
      <c r="D42" s="22"/>
      <c r="E42" s="22"/>
      <c r="F42" s="22"/>
      <c r="G42" s="22"/>
      <c r="H42" s="22"/>
      <c r="I42" s="22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6">
        <f t="shared" si="0"/>
        <v>35</v>
      </c>
      <c r="C43" s="6"/>
      <c r="D43" s="22"/>
      <c r="E43" s="22"/>
      <c r="F43" s="22"/>
      <c r="G43" s="22"/>
      <c r="H43" s="22"/>
      <c r="I43" s="22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>
        <f t="shared" si="0"/>
        <v>36</v>
      </c>
      <c r="C44" s="6"/>
      <c r="D44" s="22"/>
      <c r="E44" s="22"/>
      <c r="F44" s="22"/>
      <c r="G44" s="22"/>
      <c r="H44" s="22"/>
      <c r="I44" s="22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>
        <f t="shared" si="0"/>
        <v>37</v>
      </c>
      <c r="C45" s="7"/>
      <c r="D45" s="22"/>
      <c r="E45" s="22"/>
      <c r="F45" s="22"/>
      <c r="G45" s="22"/>
      <c r="H45" s="22"/>
      <c r="I45" s="22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>
        <f t="shared" si="0"/>
        <v>38</v>
      </c>
      <c r="C46" s="7"/>
      <c r="D46" s="22"/>
      <c r="E46" s="22"/>
      <c r="F46" s="22"/>
      <c r="G46" s="22"/>
      <c r="H46" s="22"/>
      <c r="I46" s="22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>
        <f t="shared" si="0"/>
        <v>39</v>
      </c>
      <c r="C47" s="7"/>
      <c r="D47" s="22"/>
      <c r="E47" s="22"/>
      <c r="F47" s="22"/>
      <c r="G47" s="22"/>
      <c r="H47" s="22"/>
      <c r="I47" s="22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>
        <f t="shared" si="0"/>
        <v>40</v>
      </c>
      <c r="C48" s="7"/>
      <c r="D48" s="22"/>
      <c r="E48" s="22"/>
      <c r="F48" s="22"/>
      <c r="G48" s="22"/>
      <c r="H48" s="22"/>
      <c r="I48" s="22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>
        <f t="shared" si="0"/>
        <v>41</v>
      </c>
      <c r="C49" s="7"/>
      <c r="D49" s="22"/>
      <c r="E49" s="22"/>
      <c r="F49" s="22"/>
      <c r="G49" s="22"/>
      <c r="H49" s="22"/>
      <c r="I49" s="22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>
        <f t="shared" si="0"/>
        <v>42</v>
      </c>
      <c r="C50" s="7"/>
      <c r="D50" s="22"/>
      <c r="E50" s="22"/>
      <c r="F50" s="22"/>
      <c r="G50" s="22"/>
      <c r="H50" s="22"/>
      <c r="I50" s="22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>
        <f t="shared" si="0"/>
        <v>43</v>
      </c>
      <c r="C51" s="7"/>
      <c r="D51" s="22"/>
      <c r="E51" s="22"/>
      <c r="F51" s="22"/>
      <c r="G51" s="22"/>
      <c r="H51" s="22"/>
      <c r="I51" s="22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C52" s="23"/>
      <c r="D52" s="23"/>
      <c r="E52" s="1"/>
      <c r="H52" s="24" t="s">
        <v>18</v>
      </c>
      <c r="I52" s="24"/>
      <c r="J52" s="11">
        <f t="shared" ref="J52:P52" si="2">COUNTIF(J9:J51,"&gt;=70")</f>
        <v>27</v>
      </c>
      <c r="K52" s="11">
        <f t="shared" si="2"/>
        <v>27</v>
      </c>
      <c r="L52" s="11">
        <f t="shared" si="2"/>
        <v>27</v>
      </c>
      <c r="M52" s="11">
        <f t="shared" si="2"/>
        <v>27</v>
      </c>
      <c r="N52" s="11">
        <f t="shared" si="2"/>
        <v>0</v>
      </c>
      <c r="O52" s="11">
        <f t="shared" si="2"/>
        <v>0</v>
      </c>
      <c r="P52" s="11">
        <f t="shared" si="2"/>
        <v>0</v>
      </c>
      <c r="Q52" s="15">
        <f>COUNTIF(Q9:Q48,"&gt;=70")</f>
        <v>27</v>
      </c>
    </row>
    <row r="53" spans="2:17" x14ac:dyDescent="0.25">
      <c r="C53" s="23"/>
      <c r="D53" s="23"/>
      <c r="E53" s="8"/>
      <c r="H53" s="26" t="s">
        <v>19</v>
      </c>
      <c r="I53" s="26"/>
      <c r="J53" s="12">
        <f t="shared" ref="J53:Q53" si="3">COUNTIF(J9:J51,"&lt;70")</f>
        <v>0</v>
      </c>
      <c r="K53" s="12">
        <f t="shared" si="3"/>
        <v>0</v>
      </c>
      <c r="L53" s="12">
        <f t="shared" si="3"/>
        <v>0</v>
      </c>
      <c r="M53" s="12">
        <f t="shared" si="3"/>
        <v>0</v>
      </c>
      <c r="N53" s="12">
        <f t="shared" si="3"/>
        <v>0</v>
      </c>
      <c r="O53" s="12">
        <f t="shared" si="3"/>
        <v>0</v>
      </c>
      <c r="P53" s="12">
        <f t="shared" si="3"/>
        <v>0</v>
      </c>
      <c r="Q53" s="12">
        <f t="shared" si="3"/>
        <v>1</v>
      </c>
    </row>
    <row r="54" spans="2:17" x14ac:dyDescent="0.25">
      <c r="C54" s="23"/>
      <c r="D54" s="23"/>
      <c r="E54" s="23"/>
      <c r="H54" s="26" t="s">
        <v>20</v>
      </c>
      <c r="I54" s="26"/>
      <c r="J54" s="12">
        <f t="shared" ref="J54:Q54" si="4">COUNT(J9:J51)</f>
        <v>27</v>
      </c>
      <c r="K54" s="12">
        <f t="shared" si="4"/>
        <v>27</v>
      </c>
      <c r="L54" s="12">
        <f t="shared" si="4"/>
        <v>27</v>
      </c>
      <c r="M54" s="12">
        <f t="shared" si="4"/>
        <v>27</v>
      </c>
      <c r="N54" s="12">
        <f t="shared" si="4"/>
        <v>0</v>
      </c>
      <c r="O54" s="12">
        <f t="shared" si="4"/>
        <v>0</v>
      </c>
      <c r="P54" s="12">
        <f t="shared" si="4"/>
        <v>0</v>
      </c>
      <c r="Q54" s="12">
        <f t="shared" si="4"/>
        <v>28</v>
      </c>
    </row>
    <row r="55" spans="2:17" x14ac:dyDescent="0.25">
      <c r="C55" s="23"/>
      <c r="D55" s="23"/>
      <c r="E55" s="1"/>
      <c r="H55" s="27" t="s">
        <v>15</v>
      </c>
      <c r="I55" s="27"/>
      <c r="J55" s="13">
        <f>J52/J54</f>
        <v>1</v>
      </c>
      <c r="K55" s="14">
        <f t="shared" ref="K55:Q55" si="5">K52/K54</f>
        <v>1</v>
      </c>
      <c r="L55" s="14">
        <f t="shared" si="5"/>
        <v>1</v>
      </c>
      <c r="M55" s="14">
        <f t="shared" si="5"/>
        <v>1</v>
      </c>
      <c r="N55" s="14" t="e">
        <f t="shared" si="5"/>
        <v>#DIV/0!</v>
      </c>
      <c r="O55" s="14" t="e">
        <f t="shared" si="5"/>
        <v>#DIV/0!</v>
      </c>
      <c r="P55" s="14" t="e">
        <f t="shared" si="5"/>
        <v>#DIV/0!</v>
      </c>
      <c r="Q55" s="14">
        <f t="shared" si="5"/>
        <v>0.9642857142857143</v>
      </c>
    </row>
    <row r="56" spans="2:17" x14ac:dyDescent="0.25">
      <c r="C56" s="23"/>
      <c r="D56" s="23"/>
      <c r="E56" s="1"/>
      <c r="H56" s="27" t="s">
        <v>16</v>
      </c>
      <c r="I56" s="27"/>
      <c r="J56" s="13">
        <f>J53/J54</f>
        <v>0</v>
      </c>
      <c r="K56" s="13">
        <f t="shared" ref="K56:Q56" si="6">K53/K54</f>
        <v>0</v>
      </c>
      <c r="L56" s="14">
        <f t="shared" si="6"/>
        <v>0</v>
      </c>
      <c r="M56" s="14">
        <f t="shared" si="6"/>
        <v>0</v>
      </c>
      <c r="N56" s="14" t="e">
        <f t="shared" si="6"/>
        <v>#DIV/0!</v>
      </c>
      <c r="O56" s="14" t="e">
        <f t="shared" si="6"/>
        <v>#DIV/0!</v>
      </c>
      <c r="P56" s="14" t="e">
        <f t="shared" si="6"/>
        <v>#DIV/0!</v>
      </c>
      <c r="Q56" s="14">
        <f t="shared" si="6"/>
        <v>3.5714285714285712E-2</v>
      </c>
    </row>
    <row r="57" spans="2:17" x14ac:dyDescent="0.25">
      <c r="C57" s="23"/>
      <c r="D57" s="23"/>
      <c r="E57" s="8"/>
    </row>
    <row r="58" spans="2:17" x14ac:dyDescent="0.25">
      <c r="C58" s="1"/>
      <c r="D58" s="1"/>
      <c r="E58" s="8"/>
    </row>
    <row r="59" spans="2:17" x14ac:dyDescent="0.25">
      <c r="J59" s="28"/>
      <c r="K59" s="28"/>
      <c r="L59" s="28"/>
      <c r="M59" s="28"/>
      <c r="N59" s="28"/>
      <c r="O59" s="28"/>
      <c r="P59" s="28"/>
    </row>
    <row r="60" spans="2:17" x14ac:dyDescent="0.25">
      <c r="J60" s="25" t="s">
        <v>17</v>
      </c>
      <c r="K60" s="25"/>
      <c r="L60" s="25"/>
      <c r="M60" s="25"/>
      <c r="N60" s="25"/>
      <c r="O60" s="25"/>
      <c r="P60" s="25"/>
    </row>
  </sheetData>
  <mergeCells count="64">
    <mergeCell ref="D11:I11"/>
    <mergeCell ref="B2:P2"/>
    <mergeCell ref="C3:P3"/>
    <mergeCell ref="D4:G4"/>
    <mergeCell ref="J4:K4"/>
    <mergeCell ref="N4:O4"/>
    <mergeCell ref="D6:G6"/>
    <mergeCell ref="I6:J6"/>
    <mergeCell ref="D8:I8"/>
    <mergeCell ref="D9:I9"/>
    <mergeCell ref="D10:I10"/>
    <mergeCell ref="D23:I23"/>
    <mergeCell ref="D12:I12"/>
    <mergeCell ref="D13:I1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35:I35"/>
    <mergeCell ref="D24:I24"/>
    <mergeCell ref="D25:I25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47:I47"/>
    <mergeCell ref="D36:I36"/>
    <mergeCell ref="D37:I37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8:I48"/>
    <mergeCell ref="D49:I49"/>
    <mergeCell ref="D50:I50"/>
    <mergeCell ref="D51:I51"/>
    <mergeCell ref="C52:D52"/>
    <mergeCell ref="H52:I52"/>
    <mergeCell ref="C53:D53"/>
    <mergeCell ref="H53:I53"/>
    <mergeCell ref="C54:E54"/>
    <mergeCell ref="H54:I54"/>
    <mergeCell ref="C55:D55"/>
    <mergeCell ref="H55:I55"/>
    <mergeCell ref="C56:D56"/>
    <mergeCell ref="H56:I56"/>
    <mergeCell ref="C57:D57"/>
    <mergeCell ref="J59:P59"/>
    <mergeCell ref="J60:P60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166EEF-C58D-459A-98A7-4AEA71296C0D}">
  <sheetPr>
    <tabColor theme="4" tint="0.39997558519241921"/>
  </sheetPr>
  <dimension ref="B2:R63"/>
  <sheetViews>
    <sheetView zoomScale="84" zoomScaleNormal="84" workbookViewId="0">
      <selection activeCell="N4" sqref="N4:O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6" width="7.7109375" customWidth="1"/>
    <col min="7" max="7" width="16.5703125" customWidth="1"/>
    <col min="8" max="8" width="1.42578125" customWidth="1"/>
    <col min="9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3" t="s">
        <v>9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2"/>
      <c r="R2" s="2"/>
    </row>
    <row r="3" spans="2:18" x14ac:dyDescent="0.25">
      <c r="C3" s="34" t="s">
        <v>8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1"/>
      <c r="R3" s="1"/>
    </row>
    <row r="4" spans="2:18" x14ac:dyDescent="0.25">
      <c r="C4" t="s">
        <v>0</v>
      </c>
      <c r="D4" s="35" t="s">
        <v>128</v>
      </c>
      <c r="E4" s="35"/>
      <c r="F4" s="35"/>
      <c r="G4" s="35"/>
      <c r="I4" t="s">
        <v>1</v>
      </c>
      <c r="J4" s="36" t="s">
        <v>129</v>
      </c>
      <c r="K4" s="36"/>
      <c r="M4" t="s">
        <v>2</v>
      </c>
      <c r="N4" s="37">
        <v>45448</v>
      </c>
      <c r="O4" s="37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36" t="s">
        <v>140</v>
      </c>
      <c r="E6" s="36"/>
      <c r="F6" s="36"/>
      <c r="G6" s="36"/>
      <c r="I6" s="23" t="s">
        <v>21</v>
      </c>
      <c r="J6" s="23"/>
      <c r="K6" s="18" t="s">
        <v>121</v>
      </c>
      <c r="L6" s="18"/>
      <c r="M6" s="18"/>
      <c r="N6" s="18"/>
      <c r="O6" s="18"/>
      <c r="P6" s="18"/>
      <c r="Q6" s="18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8" t="s">
        <v>5</v>
      </c>
      <c r="E8" s="38"/>
      <c r="F8" s="38"/>
      <c r="G8" s="38"/>
      <c r="H8" s="38"/>
      <c r="I8" s="38"/>
      <c r="J8" s="16" t="s">
        <v>7</v>
      </c>
      <c r="K8" s="4" t="s">
        <v>10</v>
      </c>
      <c r="L8" s="4" t="s">
        <v>11</v>
      </c>
      <c r="M8" s="4" t="s">
        <v>12</v>
      </c>
      <c r="N8" s="4"/>
      <c r="O8" s="4"/>
      <c r="P8" s="4"/>
      <c r="Q8" s="9" t="s">
        <v>22</v>
      </c>
    </row>
    <row r="9" spans="2:18" x14ac:dyDescent="0.25">
      <c r="B9" s="6">
        <v>1</v>
      </c>
      <c r="C9" s="3" t="s">
        <v>23</v>
      </c>
      <c r="D9" s="39" t="s">
        <v>24</v>
      </c>
      <c r="E9" s="40" t="s">
        <v>24</v>
      </c>
      <c r="F9" s="40" t="s">
        <v>24</v>
      </c>
      <c r="G9" s="40" t="s">
        <v>24</v>
      </c>
      <c r="H9" s="40" t="s">
        <v>24</v>
      </c>
      <c r="I9" s="41" t="s">
        <v>24</v>
      </c>
      <c r="J9" s="4">
        <v>90</v>
      </c>
      <c r="K9" s="4">
        <v>87</v>
      </c>
      <c r="L9" s="4">
        <v>90</v>
      </c>
      <c r="M9" s="4">
        <v>95</v>
      </c>
      <c r="N9" s="4"/>
      <c r="O9" s="4"/>
      <c r="P9" s="4"/>
      <c r="Q9" s="10">
        <f>SUM(J9:M9)/4</f>
        <v>90.5</v>
      </c>
    </row>
    <row r="10" spans="2:18" x14ac:dyDescent="0.25">
      <c r="B10" s="6">
        <f t="shared" ref="B10:B54" si="0">B9+1</f>
        <v>2</v>
      </c>
      <c r="C10" s="3" t="s">
        <v>25</v>
      </c>
      <c r="D10" s="39" t="s">
        <v>26</v>
      </c>
      <c r="E10" s="40" t="s">
        <v>26</v>
      </c>
      <c r="F10" s="40" t="s">
        <v>26</v>
      </c>
      <c r="G10" s="40" t="s">
        <v>26</v>
      </c>
      <c r="H10" s="40" t="s">
        <v>26</v>
      </c>
      <c r="I10" s="41" t="s">
        <v>26</v>
      </c>
      <c r="J10" s="4">
        <v>90</v>
      </c>
      <c r="K10" s="4">
        <v>88</v>
      </c>
      <c r="L10" s="4">
        <v>90</v>
      </c>
      <c r="M10" s="4">
        <v>94</v>
      </c>
      <c r="N10" s="4"/>
      <c r="O10" s="4"/>
      <c r="P10" s="4"/>
      <c r="Q10" s="10">
        <f t="shared" ref="Q10:Q38" si="1">SUM(J10:M10)/4</f>
        <v>90.5</v>
      </c>
    </row>
    <row r="11" spans="2:18" x14ac:dyDescent="0.25">
      <c r="B11" s="6">
        <f t="shared" si="0"/>
        <v>3</v>
      </c>
      <c r="C11" s="3" t="s">
        <v>27</v>
      </c>
      <c r="D11" s="39" t="s">
        <v>28</v>
      </c>
      <c r="E11" s="40" t="s">
        <v>28</v>
      </c>
      <c r="F11" s="40" t="s">
        <v>28</v>
      </c>
      <c r="G11" s="40" t="s">
        <v>28</v>
      </c>
      <c r="H11" s="40" t="s">
        <v>28</v>
      </c>
      <c r="I11" s="41" t="s">
        <v>28</v>
      </c>
      <c r="J11" s="4">
        <v>90</v>
      </c>
      <c r="K11" s="4">
        <v>87</v>
      </c>
      <c r="L11" s="4">
        <v>90</v>
      </c>
      <c r="M11" s="4">
        <v>92</v>
      </c>
      <c r="N11" s="4"/>
      <c r="O11" s="4"/>
      <c r="P11" s="4"/>
      <c r="Q11" s="10">
        <f t="shared" si="1"/>
        <v>89.75</v>
      </c>
    </row>
    <row r="12" spans="2:18" x14ac:dyDescent="0.25">
      <c r="B12" s="6">
        <f t="shared" si="0"/>
        <v>4</v>
      </c>
      <c r="C12" s="3" t="s">
        <v>29</v>
      </c>
      <c r="D12" s="39" t="s">
        <v>30</v>
      </c>
      <c r="E12" s="40" t="s">
        <v>30</v>
      </c>
      <c r="F12" s="40" t="s">
        <v>30</v>
      </c>
      <c r="G12" s="40" t="s">
        <v>30</v>
      </c>
      <c r="H12" s="40" t="s">
        <v>30</v>
      </c>
      <c r="I12" s="41" t="s">
        <v>30</v>
      </c>
      <c r="J12" s="4">
        <v>90</v>
      </c>
      <c r="K12" s="4">
        <v>86</v>
      </c>
      <c r="L12" s="4">
        <v>90</v>
      </c>
      <c r="M12" s="4">
        <v>92</v>
      </c>
      <c r="N12" s="4"/>
      <c r="O12" s="4"/>
      <c r="P12" s="4"/>
      <c r="Q12" s="10">
        <f t="shared" si="1"/>
        <v>89.5</v>
      </c>
    </row>
    <row r="13" spans="2:18" x14ac:dyDescent="0.25">
      <c r="B13" s="6">
        <f t="shared" si="0"/>
        <v>5</v>
      </c>
      <c r="C13" s="3" t="s">
        <v>31</v>
      </c>
      <c r="D13" s="39" t="s">
        <v>32</v>
      </c>
      <c r="E13" s="40" t="s">
        <v>32</v>
      </c>
      <c r="F13" s="40" t="s">
        <v>32</v>
      </c>
      <c r="G13" s="40" t="s">
        <v>32</v>
      </c>
      <c r="H13" s="40" t="s">
        <v>32</v>
      </c>
      <c r="I13" s="41" t="s">
        <v>32</v>
      </c>
      <c r="J13" s="4">
        <v>90</v>
      </c>
      <c r="K13" s="4">
        <v>86</v>
      </c>
      <c r="L13" s="4">
        <v>90</v>
      </c>
      <c r="M13" s="4">
        <v>94</v>
      </c>
      <c r="N13" s="4"/>
      <c r="O13" s="4"/>
      <c r="P13" s="4"/>
      <c r="Q13" s="10">
        <f t="shared" si="1"/>
        <v>90</v>
      </c>
    </row>
    <row r="14" spans="2:18" x14ac:dyDescent="0.25">
      <c r="B14" s="6">
        <v>6</v>
      </c>
      <c r="C14" s="3" t="s">
        <v>71</v>
      </c>
      <c r="D14" s="39" t="s">
        <v>33</v>
      </c>
      <c r="E14" s="40" t="s">
        <v>33</v>
      </c>
      <c r="F14" s="40" t="s">
        <v>33</v>
      </c>
      <c r="G14" s="40" t="s">
        <v>33</v>
      </c>
      <c r="H14" s="40" t="s">
        <v>33</v>
      </c>
      <c r="I14" s="41" t="s">
        <v>33</v>
      </c>
      <c r="J14" s="4">
        <v>90</v>
      </c>
      <c r="K14" s="4">
        <v>87</v>
      </c>
      <c r="L14" s="4">
        <v>90</v>
      </c>
      <c r="M14" s="4">
        <v>96</v>
      </c>
      <c r="N14" s="4"/>
      <c r="O14" s="4"/>
      <c r="P14" s="4"/>
      <c r="Q14" s="10">
        <f t="shared" si="1"/>
        <v>90.75</v>
      </c>
    </row>
    <row r="15" spans="2:18" x14ac:dyDescent="0.25">
      <c r="B15" s="6">
        <v>7</v>
      </c>
      <c r="C15" s="3" t="s">
        <v>131</v>
      </c>
      <c r="D15" s="39" t="s">
        <v>130</v>
      </c>
      <c r="E15" s="40" t="s">
        <v>33</v>
      </c>
      <c r="F15" s="40" t="s">
        <v>33</v>
      </c>
      <c r="G15" s="40" t="s">
        <v>33</v>
      </c>
      <c r="H15" s="40" t="s">
        <v>33</v>
      </c>
      <c r="I15" s="41" t="s">
        <v>33</v>
      </c>
      <c r="J15" s="4">
        <v>90</v>
      </c>
      <c r="K15" s="4">
        <v>87</v>
      </c>
      <c r="L15" s="4">
        <v>90</v>
      </c>
      <c r="M15" s="4">
        <v>97</v>
      </c>
      <c r="N15" s="4"/>
      <c r="O15" s="4"/>
      <c r="P15" s="4"/>
      <c r="Q15" s="10">
        <f t="shared" si="1"/>
        <v>91</v>
      </c>
    </row>
    <row r="16" spans="2:18" x14ac:dyDescent="0.25">
      <c r="B16" s="6">
        <f t="shared" si="0"/>
        <v>8</v>
      </c>
      <c r="C16" s="3" t="s">
        <v>34</v>
      </c>
      <c r="D16" s="39" t="s">
        <v>35</v>
      </c>
      <c r="E16" s="40" t="s">
        <v>35</v>
      </c>
      <c r="F16" s="40" t="s">
        <v>35</v>
      </c>
      <c r="G16" s="40" t="s">
        <v>35</v>
      </c>
      <c r="H16" s="40" t="s">
        <v>35</v>
      </c>
      <c r="I16" s="41" t="s">
        <v>35</v>
      </c>
      <c r="J16" s="4">
        <v>90</v>
      </c>
      <c r="K16" s="4">
        <v>88</v>
      </c>
      <c r="L16" s="4">
        <v>90</v>
      </c>
      <c r="M16" s="4">
        <v>96</v>
      </c>
      <c r="N16" s="4"/>
      <c r="O16" s="4"/>
      <c r="P16" s="4"/>
      <c r="Q16" s="10">
        <f t="shared" si="1"/>
        <v>91</v>
      </c>
    </row>
    <row r="17" spans="2:17" x14ac:dyDescent="0.25">
      <c r="B17" s="6">
        <f t="shared" si="0"/>
        <v>9</v>
      </c>
      <c r="C17" s="3" t="s">
        <v>36</v>
      </c>
      <c r="D17" s="39" t="s">
        <v>37</v>
      </c>
      <c r="E17" s="40" t="s">
        <v>37</v>
      </c>
      <c r="F17" s="40" t="s">
        <v>37</v>
      </c>
      <c r="G17" s="40" t="s">
        <v>37</v>
      </c>
      <c r="H17" s="40" t="s">
        <v>37</v>
      </c>
      <c r="I17" s="41" t="s">
        <v>37</v>
      </c>
      <c r="J17" s="4">
        <v>90</v>
      </c>
      <c r="K17" s="4">
        <v>88</v>
      </c>
      <c r="L17" s="4">
        <v>90</v>
      </c>
      <c r="M17" s="4">
        <v>90</v>
      </c>
      <c r="N17" s="4"/>
      <c r="O17" s="4"/>
      <c r="P17" s="4"/>
      <c r="Q17" s="10">
        <f t="shared" si="1"/>
        <v>89.5</v>
      </c>
    </row>
    <row r="18" spans="2:17" x14ac:dyDescent="0.25">
      <c r="B18" s="6">
        <f t="shared" si="0"/>
        <v>10</v>
      </c>
      <c r="C18" s="3" t="s">
        <v>38</v>
      </c>
      <c r="D18" s="39" t="s">
        <v>75</v>
      </c>
      <c r="E18" s="40" t="s">
        <v>75</v>
      </c>
      <c r="F18" s="40" t="s">
        <v>75</v>
      </c>
      <c r="G18" s="40" t="s">
        <v>75</v>
      </c>
      <c r="H18" s="40" t="s">
        <v>75</v>
      </c>
      <c r="I18" s="41" t="s">
        <v>75</v>
      </c>
      <c r="J18" s="4">
        <v>90</v>
      </c>
      <c r="K18" s="4">
        <v>88</v>
      </c>
      <c r="L18" s="4">
        <v>90</v>
      </c>
      <c r="M18" s="4">
        <v>91</v>
      </c>
      <c r="N18" s="4"/>
      <c r="O18" s="4"/>
      <c r="P18" s="4"/>
      <c r="Q18" s="10">
        <f t="shared" si="1"/>
        <v>89.75</v>
      </c>
    </row>
    <row r="19" spans="2:17" x14ac:dyDescent="0.25">
      <c r="B19" s="6">
        <f t="shared" si="0"/>
        <v>11</v>
      </c>
      <c r="C19" s="3" t="s">
        <v>39</v>
      </c>
      <c r="D19" s="39" t="s">
        <v>40</v>
      </c>
      <c r="E19" s="40" t="s">
        <v>40</v>
      </c>
      <c r="F19" s="40" t="s">
        <v>40</v>
      </c>
      <c r="G19" s="40" t="s">
        <v>40</v>
      </c>
      <c r="H19" s="40" t="s">
        <v>40</v>
      </c>
      <c r="I19" s="41" t="s">
        <v>40</v>
      </c>
      <c r="J19" s="4">
        <v>90</v>
      </c>
      <c r="K19" s="4">
        <v>88</v>
      </c>
      <c r="L19" s="4">
        <v>90</v>
      </c>
      <c r="M19" s="4">
        <v>91</v>
      </c>
      <c r="N19" s="4"/>
      <c r="O19" s="4"/>
      <c r="P19" s="4"/>
      <c r="Q19" s="10">
        <f t="shared" si="1"/>
        <v>89.75</v>
      </c>
    </row>
    <row r="20" spans="2:17" x14ac:dyDescent="0.25">
      <c r="B20" s="6">
        <f t="shared" si="0"/>
        <v>12</v>
      </c>
      <c r="C20" s="3" t="s">
        <v>41</v>
      </c>
      <c r="D20" s="39" t="s">
        <v>42</v>
      </c>
      <c r="E20" s="40" t="s">
        <v>42</v>
      </c>
      <c r="F20" s="40" t="s">
        <v>42</v>
      </c>
      <c r="G20" s="40" t="s">
        <v>42</v>
      </c>
      <c r="H20" s="40" t="s">
        <v>42</v>
      </c>
      <c r="I20" s="41" t="s">
        <v>42</v>
      </c>
      <c r="J20" s="4">
        <v>90</v>
      </c>
      <c r="K20" s="4">
        <v>87</v>
      </c>
      <c r="L20" s="4">
        <v>90</v>
      </c>
      <c r="M20" s="4">
        <v>93</v>
      </c>
      <c r="N20" s="4"/>
      <c r="O20" s="4"/>
      <c r="P20" s="4"/>
      <c r="Q20" s="10">
        <f t="shared" si="1"/>
        <v>90</v>
      </c>
    </row>
    <row r="21" spans="2:17" x14ac:dyDescent="0.25">
      <c r="B21" s="6">
        <f t="shared" si="0"/>
        <v>13</v>
      </c>
      <c r="C21" s="3" t="s">
        <v>43</v>
      </c>
      <c r="D21" s="39" t="s">
        <v>74</v>
      </c>
      <c r="E21" s="40" t="s">
        <v>74</v>
      </c>
      <c r="F21" s="40" t="s">
        <v>74</v>
      </c>
      <c r="G21" s="40" t="s">
        <v>74</v>
      </c>
      <c r="H21" s="40" t="s">
        <v>74</v>
      </c>
      <c r="I21" s="41" t="s">
        <v>74</v>
      </c>
      <c r="J21" s="4">
        <v>90</v>
      </c>
      <c r="K21" s="4">
        <v>87</v>
      </c>
      <c r="L21" s="4">
        <v>90</v>
      </c>
      <c r="M21" s="4">
        <v>95</v>
      </c>
      <c r="N21" s="4"/>
      <c r="O21" s="4"/>
      <c r="P21" s="4"/>
      <c r="Q21" s="10">
        <f t="shared" si="1"/>
        <v>90.5</v>
      </c>
    </row>
    <row r="22" spans="2:17" x14ac:dyDescent="0.25">
      <c r="B22" s="6">
        <f t="shared" si="0"/>
        <v>14</v>
      </c>
      <c r="C22" s="3" t="s">
        <v>44</v>
      </c>
      <c r="D22" s="39" t="s">
        <v>73</v>
      </c>
      <c r="E22" s="40" t="s">
        <v>73</v>
      </c>
      <c r="F22" s="40" t="s">
        <v>73</v>
      </c>
      <c r="G22" s="40" t="s">
        <v>73</v>
      </c>
      <c r="H22" s="40" t="s">
        <v>73</v>
      </c>
      <c r="I22" s="41" t="s">
        <v>73</v>
      </c>
      <c r="J22" s="4">
        <v>90</v>
      </c>
      <c r="K22" s="4">
        <v>88</v>
      </c>
      <c r="L22" s="4">
        <v>90</v>
      </c>
      <c r="M22" s="4">
        <v>96</v>
      </c>
      <c r="N22" s="4"/>
      <c r="O22" s="4"/>
      <c r="P22" s="4"/>
      <c r="Q22" s="10">
        <f t="shared" si="1"/>
        <v>91</v>
      </c>
    </row>
    <row r="23" spans="2:17" x14ac:dyDescent="0.25">
      <c r="B23" s="6">
        <f t="shared" si="0"/>
        <v>15</v>
      </c>
      <c r="C23" s="3" t="s">
        <v>45</v>
      </c>
      <c r="D23" s="39" t="s">
        <v>46</v>
      </c>
      <c r="E23" s="40" t="s">
        <v>46</v>
      </c>
      <c r="F23" s="40" t="s">
        <v>46</v>
      </c>
      <c r="G23" s="40" t="s">
        <v>46</v>
      </c>
      <c r="H23" s="40" t="s">
        <v>46</v>
      </c>
      <c r="I23" s="41" t="s">
        <v>46</v>
      </c>
      <c r="J23" s="4">
        <v>90</v>
      </c>
      <c r="K23" s="4">
        <v>86</v>
      </c>
      <c r="L23" s="4">
        <v>90</v>
      </c>
      <c r="M23" s="4">
        <v>96</v>
      </c>
      <c r="N23" s="4"/>
      <c r="O23" s="4"/>
      <c r="P23" s="4"/>
      <c r="Q23" s="10">
        <f t="shared" si="1"/>
        <v>90.5</v>
      </c>
    </row>
    <row r="24" spans="2:17" x14ac:dyDescent="0.25">
      <c r="B24" s="6">
        <f t="shared" si="0"/>
        <v>16</v>
      </c>
      <c r="C24" s="3" t="s">
        <v>47</v>
      </c>
      <c r="D24" s="39" t="s">
        <v>48</v>
      </c>
      <c r="E24" s="40" t="s">
        <v>48</v>
      </c>
      <c r="F24" s="40" t="s">
        <v>48</v>
      </c>
      <c r="G24" s="40" t="s">
        <v>48</v>
      </c>
      <c r="H24" s="40" t="s">
        <v>48</v>
      </c>
      <c r="I24" s="41" t="s">
        <v>48</v>
      </c>
      <c r="J24" s="4">
        <v>90</v>
      </c>
      <c r="K24" s="4">
        <v>86</v>
      </c>
      <c r="L24" s="4">
        <v>90</v>
      </c>
      <c r="M24" s="4">
        <v>93</v>
      </c>
      <c r="N24" s="4"/>
      <c r="O24" s="4"/>
      <c r="P24" s="4"/>
      <c r="Q24" s="10">
        <f t="shared" si="1"/>
        <v>89.75</v>
      </c>
    </row>
    <row r="25" spans="2:17" x14ac:dyDescent="0.25">
      <c r="B25" s="6">
        <f t="shared" si="0"/>
        <v>17</v>
      </c>
      <c r="C25" s="3" t="s">
        <v>49</v>
      </c>
      <c r="D25" s="39" t="s">
        <v>50</v>
      </c>
      <c r="E25" s="40" t="s">
        <v>50</v>
      </c>
      <c r="F25" s="40" t="s">
        <v>50</v>
      </c>
      <c r="G25" s="40" t="s">
        <v>50</v>
      </c>
      <c r="H25" s="40" t="s">
        <v>50</v>
      </c>
      <c r="I25" s="41" t="s">
        <v>50</v>
      </c>
      <c r="J25" s="4">
        <v>90</v>
      </c>
      <c r="K25" s="4">
        <v>86</v>
      </c>
      <c r="L25" s="4">
        <v>90</v>
      </c>
      <c r="M25" s="4">
        <v>92</v>
      </c>
      <c r="N25" s="4"/>
      <c r="O25" s="4"/>
      <c r="P25" s="4"/>
      <c r="Q25" s="10">
        <f t="shared" si="1"/>
        <v>89.5</v>
      </c>
    </row>
    <row r="26" spans="2:17" x14ac:dyDescent="0.25">
      <c r="B26" s="6">
        <f t="shared" si="0"/>
        <v>18</v>
      </c>
      <c r="C26" s="3" t="s">
        <v>51</v>
      </c>
      <c r="D26" s="39" t="s">
        <v>52</v>
      </c>
      <c r="E26" s="40" t="s">
        <v>52</v>
      </c>
      <c r="F26" s="40" t="s">
        <v>52</v>
      </c>
      <c r="G26" s="40" t="s">
        <v>52</v>
      </c>
      <c r="H26" s="40" t="s">
        <v>52</v>
      </c>
      <c r="I26" s="41" t="s">
        <v>52</v>
      </c>
      <c r="J26" s="4">
        <v>80</v>
      </c>
      <c r="K26" s="4">
        <v>86</v>
      </c>
      <c r="L26" s="4">
        <v>90</v>
      </c>
      <c r="M26" s="4">
        <v>96</v>
      </c>
      <c r="N26" s="4"/>
      <c r="O26" s="4"/>
      <c r="P26" s="4"/>
      <c r="Q26" s="10">
        <f t="shared" si="1"/>
        <v>88</v>
      </c>
    </row>
    <row r="27" spans="2:17" x14ac:dyDescent="0.25">
      <c r="B27" s="6">
        <f t="shared" si="0"/>
        <v>19</v>
      </c>
      <c r="C27" s="3" t="s">
        <v>53</v>
      </c>
      <c r="D27" s="39" t="s">
        <v>54</v>
      </c>
      <c r="E27" s="40" t="s">
        <v>54</v>
      </c>
      <c r="F27" s="40" t="s">
        <v>54</v>
      </c>
      <c r="G27" s="40" t="s">
        <v>54</v>
      </c>
      <c r="H27" s="40" t="s">
        <v>54</v>
      </c>
      <c r="I27" s="41" t="s">
        <v>54</v>
      </c>
      <c r="J27" s="4">
        <v>80</v>
      </c>
      <c r="K27" s="4">
        <v>86</v>
      </c>
      <c r="L27" s="4">
        <v>90</v>
      </c>
      <c r="M27" s="4">
        <v>98</v>
      </c>
      <c r="N27" s="4"/>
      <c r="O27" s="4"/>
      <c r="P27" s="4"/>
      <c r="Q27" s="10">
        <f t="shared" si="1"/>
        <v>88.5</v>
      </c>
    </row>
    <row r="28" spans="2:17" x14ac:dyDescent="0.25">
      <c r="B28" s="6">
        <f t="shared" si="0"/>
        <v>20</v>
      </c>
      <c r="C28" s="3" t="s">
        <v>55</v>
      </c>
      <c r="D28" s="39" t="s">
        <v>56</v>
      </c>
      <c r="E28" s="40" t="s">
        <v>56</v>
      </c>
      <c r="F28" s="40" t="s">
        <v>56</v>
      </c>
      <c r="G28" s="40" t="s">
        <v>56</v>
      </c>
      <c r="H28" s="40" t="s">
        <v>56</v>
      </c>
      <c r="I28" s="41" t="s">
        <v>56</v>
      </c>
      <c r="J28" s="4">
        <v>90</v>
      </c>
      <c r="K28" s="4">
        <v>87</v>
      </c>
      <c r="L28" s="4">
        <v>90</v>
      </c>
      <c r="M28" s="4">
        <v>95</v>
      </c>
      <c r="N28" s="4"/>
      <c r="O28" s="4"/>
      <c r="P28" s="4"/>
      <c r="Q28" s="10">
        <f t="shared" si="1"/>
        <v>90.5</v>
      </c>
    </row>
    <row r="29" spans="2:17" x14ac:dyDescent="0.25">
      <c r="B29" s="6">
        <v>21</v>
      </c>
      <c r="C29" s="3" t="s">
        <v>132</v>
      </c>
      <c r="D29" s="30" t="s">
        <v>133</v>
      </c>
      <c r="E29" s="31"/>
      <c r="F29" s="31"/>
      <c r="G29" s="31"/>
      <c r="H29" s="31"/>
      <c r="I29" s="32"/>
      <c r="J29" s="4">
        <v>90</v>
      </c>
      <c r="K29" s="4">
        <v>87</v>
      </c>
      <c r="L29" s="4">
        <v>90</v>
      </c>
      <c r="M29" s="4">
        <v>95</v>
      </c>
      <c r="N29" s="4"/>
      <c r="O29" s="4"/>
      <c r="P29" s="4"/>
      <c r="Q29" s="10">
        <f t="shared" si="1"/>
        <v>90.5</v>
      </c>
    </row>
    <row r="30" spans="2:17" x14ac:dyDescent="0.25">
      <c r="B30" s="6">
        <v>22</v>
      </c>
      <c r="C30" s="3" t="s">
        <v>57</v>
      </c>
      <c r="D30" s="39" t="s">
        <v>58</v>
      </c>
      <c r="E30" s="40" t="s">
        <v>58</v>
      </c>
      <c r="F30" s="40" t="s">
        <v>58</v>
      </c>
      <c r="G30" s="40" t="s">
        <v>58</v>
      </c>
      <c r="H30" s="40" t="s">
        <v>58</v>
      </c>
      <c r="I30" s="41" t="s">
        <v>58</v>
      </c>
      <c r="J30" s="4">
        <v>90</v>
      </c>
      <c r="K30" s="4">
        <v>88</v>
      </c>
      <c r="L30" s="4">
        <v>90</v>
      </c>
      <c r="M30" s="4">
        <v>90</v>
      </c>
      <c r="N30" s="4"/>
      <c r="O30" s="4"/>
      <c r="P30" s="4"/>
      <c r="Q30" s="10">
        <f t="shared" si="1"/>
        <v>89.5</v>
      </c>
    </row>
    <row r="31" spans="2:17" x14ac:dyDescent="0.25">
      <c r="B31" s="6">
        <v>23</v>
      </c>
      <c r="C31" s="3" t="s">
        <v>57</v>
      </c>
      <c r="D31" s="30" t="s">
        <v>134</v>
      </c>
      <c r="E31" s="31"/>
      <c r="F31" s="31"/>
      <c r="G31" s="31"/>
      <c r="H31" s="31"/>
      <c r="I31" s="32"/>
      <c r="J31" s="4">
        <v>90</v>
      </c>
      <c r="K31" s="4">
        <v>88</v>
      </c>
      <c r="L31" s="4">
        <v>90</v>
      </c>
      <c r="M31" s="4">
        <v>90</v>
      </c>
      <c r="N31" s="4"/>
      <c r="O31" s="4"/>
      <c r="P31" s="4"/>
      <c r="Q31" s="10">
        <f t="shared" si="1"/>
        <v>89.5</v>
      </c>
    </row>
    <row r="32" spans="2:17" x14ac:dyDescent="0.25">
      <c r="B32" s="6">
        <v>24</v>
      </c>
      <c r="C32" s="3" t="s">
        <v>72</v>
      </c>
      <c r="D32" s="30" t="s">
        <v>135</v>
      </c>
      <c r="E32" s="31"/>
      <c r="F32" s="31"/>
      <c r="G32" s="31"/>
      <c r="H32" s="31"/>
      <c r="I32" s="32"/>
      <c r="J32" s="4">
        <v>80</v>
      </c>
      <c r="K32" s="4">
        <v>88</v>
      </c>
      <c r="L32" s="4">
        <v>90</v>
      </c>
      <c r="M32" s="4">
        <v>93</v>
      </c>
      <c r="N32" s="4"/>
      <c r="O32" s="4"/>
      <c r="P32" s="4"/>
      <c r="Q32" s="10">
        <f t="shared" si="1"/>
        <v>87.75</v>
      </c>
    </row>
    <row r="33" spans="2:17" x14ac:dyDescent="0.25">
      <c r="B33" s="6">
        <v>25</v>
      </c>
      <c r="C33" s="3" t="s">
        <v>61</v>
      </c>
      <c r="D33" s="39" t="s">
        <v>62</v>
      </c>
      <c r="E33" s="40" t="s">
        <v>62</v>
      </c>
      <c r="F33" s="40" t="s">
        <v>62</v>
      </c>
      <c r="G33" s="40" t="s">
        <v>62</v>
      </c>
      <c r="H33" s="40" t="s">
        <v>62</v>
      </c>
      <c r="I33" s="41" t="s">
        <v>62</v>
      </c>
      <c r="J33" s="4">
        <v>90</v>
      </c>
      <c r="K33" s="4">
        <v>88</v>
      </c>
      <c r="L33" s="4">
        <v>90</v>
      </c>
      <c r="M33" s="4">
        <v>95</v>
      </c>
      <c r="N33" s="4"/>
      <c r="O33" s="4"/>
      <c r="P33" s="4"/>
      <c r="Q33" s="10">
        <f t="shared" si="1"/>
        <v>90.75</v>
      </c>
    </row>
    <row r="34" spans="2:17" x14ac:dyDescent="0.25">
      <c r="B34" s="6">
        <v>26</v>
      </c>
      <c r="C34" s="3" t="s">
        <v>63</v>
      </c>
      <c r="D34" s="39" t="s">
        <v>64</v>
      </c>
      <c r="E34" s="40" t="s">
        <v>64</v>
      </c>
      <c r="F34" s="40" t="s">
        <v>64</v>
      </c>
      <c r="G34" s="40" t="s">
        <v>64</v>
      </c>
      <c r="H34" s="40" t="s">
        <v>64</v>
      </c>
      <c r="I34" s="41" t="s">
        <v>64</v>
      </c>
      <c r="J34" s="4">
        <v>90</v>
      </c>
      <c r="K34" s="4">
        <v>86</v>
      </c>
      <c r="L34" s="4">
        <v>90</v>
      </c>
      <c r="M34" s="4">
        <v>93</v>
      </c>
      <c r="N34" s="4"/>
      <c r="O34" s="4"/>
      <c r="P34" s="4"/>
      <c r="Q34" s="10">
        <f t="shared" si="1"/>
        <v>89.75</v>
      </c>
    </row>
    <row r="35" spans="2:17" x14ac:dyDescent="0.25">
      <c r="B35" s="6">
        <v>27</v>
      </c>
      <c r="C35" s="3" t="s">
        <v>65</v>
      </c>
      <c r="D35" s="39" t="s">
        <v>66</v>
      </c>
      <c r="E35" s="40" t="s">
        <v>66</v>
      </c>
      <c r="F35" s="40" t="s">
        <v>66</v>
      </c>
      <c r="G35" s="40" t="s">
        <v>66</v>
      </c>
      <c r="H35" s="40" t="s">
        <v>66</v>
      </c>
      <c r="I35" s="41" t="s">
        <v>66</v>
      </c>
      <c r="J35" s="4">
        <v>90</v>
      </c>
      <c r="K35" s="4">
        <v>87</v>
      </c>
      <c r="L35" s="4">
        <v>90</v>
      </c>
      <c r="M35" s="4">
        <v>92</v>
      </c>
      <c r="N35" s="4"/>
      <c r="O35" s="4"/>
      <c r="P35" s="4"/>
      <c r="Q35" s="10">
        <f t="shared" si="1"/>
        <v>89.75</v>
      </c>
    </row>
    <row r="36" spans="2:17" x14ac:dyDescent="0.25">
      <c r="B36" s="6">
        <v>28</v>
      </c>
      <c r="C36" s="3" t="s">
        <v>67</v>
      </c>
      <c r="D36" s="39" t="s">
        <v>68</v>
      </c>
      <c r="E36" s="40" t="s">
        <v>68</v>
      </c>
      <c r="F36" s="40" t="s">
        <v>68</v>
      </c>
      <c r="G36" s="40" t="s">
        <v>68</v>
      </c>
      <c r="H36" s="40" t="s">
        <v>68</v>
      </c>
      <c r="I36" s="41" t="s">
        <v>68</v>
      </c>
      <c r="J36" s="4">
        <v>90</v>
      </c>
      <c r="K36" s="4">
        <v>87</v>
      </c>
      <c r="L36" s="4">
        <v>90</v>
      </c>
      <c r="M36" s="4">
        <v>93</v>
      </c>
      <c r="N36" s="4"/>
      <c r="O36" s="4"/>
      <c r="P36" s="4"/>
      <c r="Q36" s="10">
        <f t="shared" si="1"/>
        <v>90</v>
      </c>
    </row>
    <row r="37" spans="2:17" x14ac:dyDescent="0.25">
      <c r="B37" s="6">
        <v>29</v>
      </c>
      <c r="C37" s="3" t="s">
        <v>136</v>
      </c>
      <c r="D37" s="30" t="s">
        <v>137</v>
      </c>
      <c r="E37" s="31"/>
      <c r="F37" s="31"/>
      <c r="G37" s="31"/>
      <c r="H37" s="31"/>
      <c r="I37" s="32"/>
      <c r="J37" s="4">
        <v>90</v>
      </c>
      <c r="K37" s="4">
        <v>87</v>
      </c>
      <c r="L37" s="4">
        <v>90</v>
      </c>
      <c r="M37" s="4">
        <v>94</v>
      </c>
      <c r="N37" s="4"/>
      <c r="O37" s="4"/>
      <c r="P37" s="4"/>
      <c r="Q37" s="10">
        <f t="shared" si="1"/>
        <v>90.25</v>
      </c>
    </row>
    <row r="38" spans="2:17" x14ac:dyDescent="0.25">
      <c r="B38" s="6">
        <v>30</v>
      </c>
      <c r="C38" s="3" t="s">
        <v>125</v>
      </c>
      <c r="D38" s="39" t="s">
        <v>126</v>
      </c>
      <c r="E38" s="40" t="s">
        <v>69</v>
      </c>
      <c r="F38" s="40" t="s">
        <v>69</v>
      </c>
      <c r="G38" s="40" t="s">
        <v>69</v>
      </c>
      <c r="H38" s="40" t="s">
        <v>69</v>
      </c>
      <c r="I38" s="41" t="s">
        <v>69</v>
      </c>
      <c r="J38" s="4">
        <v>90</v>
      </c>
      <c r="K38" s="4">
        <v>88</v>
      </c>
      <c r="L38" s="4">
        <v>90</v>
      </c>
      <c r="M38" s="4">
        <v>96</v>
      </c>
      <c r="N38" s="4"/>
      <c r="O38" s="4"/>
      <c r="P38" s="4"/>
      <c r="Q38" s="10">
        <f t="shared" si="1"/>
        <v>91</v>
      </c>
    </row>
    <row r="39" spans="2:17" x14ac:dyDescent="0.25">
      <c r="B39" s="6">
        <f t="shared" si="0"/>
        <v>31</v>
      </c>
      <c r="C39" s="6"/>
      <c r="D39" s="22"/>
      <c r="E39" s="22"/>
      <c r="F39" s="22"/>
      <c r="G39" s="22"/>
      <c r="H39" s="22"/>
      <c r="I39" s="22"/>
      <c r="J39" s="4"/>
      <c r="K39" s="4"/>
      <c r="L39" s="4"/>
      <c r="M39" s="4"/>
      <c r="N39" s="4"/>
      <c r="O39" s="4"/>
      <c r="P39" s="4"/>
      <c r="Q39" s="10"/>
    </row>
    <row r="40" spans="2:17" x14ac:dyDescent="0.25">
      <c r="B40" s="6">
        <f t="shared" si="0"/>
        <v>32</v>
      </c>
      <c r="C40" s="6"/>
      <c r="D40" s="22"/>
      <c r="E40" s="22"/>
      <c r="F40" s="22"/>
      <c r="G40" s="22"/>
      <c r="H40" s="22"/>
      <c r="I40" s="22"/>
      <c r="J40" s="4"/>
      <c r="K40" s="4"/>
      <c r="L40" s="4"/>
      <c r="M40" s="4"/>
      <c r="N40" s="4"/>
      <c r="O40" s="4"/>
      <c r="P40" s="4"/>
      <c r="Q40" s="10"/>
    </row>
    <row r="41" spans="2:17" x14ac:dyDescent="0.25">
      <c r="B41" s="6">
        <f t="shared" si="0"/>
        <v>33</v>
      </c>
      <c r="C41" s="6"/>
      <c r="D41" s="22"/>
      <c r="E41" s="22"/>
      <c r="F41" s="22"/>
      <c r="G41" s="22"/>
      <c r="H41" s="22"/>
      <c r="I41" s="22"/>
      <c r="J41" s="4"/>
      <c r="K41" s="4"/>
      <c r="L41" s="4"/>
      <c r="M41" s="4"/>
      <c r="N41" s="4"/>
      <c r="O41" s="4"/>
      <c r="P41" s="4"/>
      <c r="Q41" s="10"/>
    </row>
    <row r="42" spans="2:17" x14ac:dyDescent="0.25">
      <c r="B42" s="6">
        <f t="shared" si="0"/>
        <v>34</v>
      </c>
      <c r="C42" s="6"/>
      <c r="D42" s="22"/>
      <c r="E42" s="22"/>
      <c r="F42" s="22"/>
      <c r="G42" s="22"/>
      <c r="H42" s="22"/>
      <c r="I42" s="22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6">
        <f t="shared" si="0"/>
        <v>35</v>
      </c>
      <c r="C43" s="6"/>
      <c r="D43" s="22"/>
      <c r="E43" s="22"/>
      <c r="F43" s="22"/>
      <c r="G43" s="22"/>
      <c r="H43" s="22"/>
      <c r="I43" s="22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>
        <f t="shared" si="0"/>
        <v>36</v>
      </c>
      <c r="C44" s="6"/>
      <c r="D44" s="22"/>
      <c r="E44" s="22"/>
      <c r="F44" s="22"/>
      <c r="G44" s="22"/>
      <c r="H44" s="22"/>
      <c r="I44" s="22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>
        <f t="shared" si="0"/>
        <v>37</v>
      </c>
      <c r="C45" s="6"/>
      <c r="D45" s="22"/>
      <c r="E45" s="22"/>
      <c r="F45" s="22"/>
      <c r="G45" s="22"/>
      <c r="H45" s="22"/>
      <c r="I45" s="22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>
        <f t="shared" si="0"/>
        <v>38</v>
      </c>
      <c r="C46" s="6"/>
      <c r="D46" s="22"/>
      <c r="E46" s="22"/>
      <c r="F46" s="22"/>
      <c r="G46" s="22"/>
      <c r="H46" s="22"/>
      <c r="I46" s="22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>
        <f t="shared" si="0"/>
        <v>39</v>
      </c>
      <c r="C47" s="6"/>
      <c r="D47" s="22"/>
      <c r="E47" s="22"/>
      <c r="F47" s="22"/>
      <c r="G47" s="22"/>
      <c r="H47" s="22"/>
      <c r="I47" s="22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>
        <f t="shared" si="0"/>
        <v>40</v>
      </c>
      <c r="C48" s="7"/>
      <c r="D48" s="22"/>
      <c r="E48" s="22"/>
      <c r="F48" s="22"/>
      <c r="G48" s="22"/>
      <c r="H48" s="22"/>
      <c r="I48" s="22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>
        <f t="shared" si="0"/>
        <v>41</v>
      </c>
      <c r="C49" s="7"/>
      <c r="D49" s="22"/>
      <c r="E49" s="22"/>
      <c r="F49" s="22"/>
      <c r="G49" s="22"/>
      <c r="H49" s="22"/>
      <c r="I49" s="22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>
        <f t="shared" si="0"/>
        <v>42</v>
      </c>
      <c r="C50" s="7"/>
      <c r="D50" s="22"/>
      <c r="E50" s="22"/>
      <c r="F50" s="22"/>
      <c r="G50" s="22"/>
      <c r="H50" s="22"/>
      <c r="I50" s="22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>
        <f t="shared" si="0"/>
        <v>43</v>
      </c>
      <c r="C51" s="7"/>
      <c r="D51" s="22"/>
      <c r="E51" s="22"/>
      <c r="F51" s="22"/>
      <c r="G51" s="22"/>
      <c r="H51" s="22"/>
      <c r="I51" s="22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>
        <f t="shared" si="0"/>
        <v>44</v>
      </c>
      <c r="C52" s="7"/>
      <c r="D52" s="22"/>
      <c r="E52" s="22"/>
      <c r="F52" s="22"/>
      <c r="G52" s="22"/>
      <c r="H52" s="22"/>
      <c r="I52" s="22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>
        <f t="shared" si="0"/>
        <v>45</v>
      </c>
      <c r="C53" s="7"/>
      <c r="D53" s="22"/>
      <c r="E53" s="22"/>
      <c r="F53" s="22"/>
      <c r="G53" s="22"/>
      <c r="H53" s="22"/>
      <c r="I53" s="22"/>
      <c r="J53" s="4"/>
      <c r="K53" s="4"/>
      <c r="L53" s="4"/>
      <c r="M53" s="4"/>
      <c r="N53" s="4"/>
      <c r="O53" s="4"/>
      <c r="P53" s="4"/>
      <c r="Q53" s="10"/>
    </row>
    <row r="54" spans="2:17" x14ac:dyDescent="0.25">
      <c r="B54" s="6">
        <f t="shared" si="0"/>
        <v>46</v>
      </c>
      <c r="C54" s="7"/>
      <c r="D54" s="22"/>
      <c r="E54" s="22"/>
      <c r="F54" s="22"/>
      <c r="G54" s="22"/>
      <c r="H54" s="22"/>
      <c r="I54" s="22"/>
      <c r="J54" s="4"/>
      <c r="K54" s="4"/>
      <c r="L54" s="4"/>
      <c r="M54" s="4"/>
      <c r="N54" s="4"/>
      <c r="O54" s="4"/>
      <c r="P54" s="4"/>
      <c r="Q54" s="10"/>
    </row>
    <row r="55" spans="2:17" x14ac:dyDescent="0.25">
      <c r="C55" s="23"/>
      <c r="D55" s="23"/>
      <c r="E55" s="1"/>
      <c r="H55" s="24" t="s">
        <v>18</v>
      </c>
      <c r="I55" s="24"/>
      <c r="J55" s="11">
        <f t="shared" ref="J55:P55" si="2">COUNTIF(J9:J54,"&gt;=70")</f>
        <v>30</v>
      </c>
      <c r="K55" s="11">
        <f t="shared" si="2"/>
        <v>30</v>
      </c>
      <c r="L55" s="11">
        <f t="shared" si="2"/>
        <v>30</v>
      </c>
      <c r="M55" s="11">
        <f t="shared" si="2"/>
        <v>30</v>
      </c>
      <c r="N55" s="11">
        <f t="shared" si="2"/>
        <v>0</v>
      </c>
      <c r="O55" s="11">
        <f t="shared" si="2"/>
        <v>0</v>
      </c>
      <c r="P55" s="11">
        <f t="shared" si="2"/>
        <v>0</v>
      </c>
      <c r="Q55" s="15">
        <f>COUNTIF(Q9:Q51,"&gt;=70")</f>
        <v>30</v>
      </c>
    </row>
    <row r="56" spans="2:17" x14ac:dyDescent="0.25">
      <c r="C56" s="23"/>
      <c r="D56" s="23"/>
      <c r="E56" s="8"/>
      <c r="H56" s="26" t="s">
        <v>19</v>
      </c>
      <c r="I56" s="26"/>
      <c r="J56" s="12">
        <f t="shared" ref="J56:Q56" si="3">COUNTIF(J9:J54,"&lt;70")</f>
        <v>0</v>
      </c>
      <c r="K56" s="12">
        <f t="shared" si="3"/>
        <v>0</v>
      </c>
      <c r="L56" s="12">
        <f t="shared" si="3"/>
        <v>0</v>
      </c>
      <c r="M56" s="12">
        <f t="shared" si="3"/>
        <v>0</v>
      </c>
      <c r="N56" s="12">
        <f t="shared" si="3"/>
        <v>0</v>
      </c>
      <c r="O56" s="12">
        <f t="shared" si="3"/>
        <v>0</v>
      </c>
      <c r="P56" s="12">
        <f t="shared" si="3"/>
        <v>0</v>
      </c>
      <c r="Q56" s="12">
        <f t="shared" si="3"/>
        <v>0</v>
      </c>
    </row>
    <row r="57" spans="2:17" x14ac:dyDescent="0.25">
      <c r="C57" s="23"/>
      <c r="D57" s="23"/>
      <c r="E57" s="23"/>
      <c r="H57" s="26" t="s">
        <v>20</v>
      </c>
      <c r="I57" s="26"/>
      <c r="J57" s="12">
        <f t="shared" ref="J57:Q57" si="4">COUNT(J9:J54)</f>
        <v>30</v>
      </c>
      <c r="K57" s="12">
        <f t="shared" si="4"/>
        <v>30</v>
      </c>
      <c r="L57" s="12">
        <f t="shared" si="4"/>
        <v>30</v>
      </c>
      <c r="M57" s="12">
        <f t="shared" si="4"/>
        <v>30</v>
      </c>
      <c r="N57" s="12">
        <f t="shared" si="4"/>
        <v>0</v>
      </c>
      <c r="O57" s="12">
        <f t="shared" si="4"/>
        <v>0</v>
      </c>
      <c r="P57" s="12">
        <f t="shared" si="4"/>
        <v>0</v>
      </c>
      <c r="Q57" s="12">
        <f t="shared" si="4"/>
        <v>30</v>
      </c>
    </row>
    <row r="58" spans="2:17" x14ac:dyDescent="0.25">
      <c r="C58" s="23"/>
      <c r="D58" s="23"/>
      <c r="E58" s="1"/>
      <c r="H58" s="27" t="s">
        <v>15</v>
      </c>
      <c r="I58" s="27"/>
      <c r="J58" s="13">
        <f>J55/J57</f>
        <v>1</v>
      </c>
      <c r="K58" s="14">
        <f t="shared" ref="K58:Q58" si="5">K55/K57</f>
        <v>1</v>
      </c>
      <c r="L58" s="14">
        <f t="shared" si="5"/>
        <v>1</v>
      </c>
      <c r="M58" s="14">
        <f t="shared" si="5"/>
        <v>1</v>
      </c>
      <c r="N58" s="14" t="e">
        <f t="shared" si="5"/>
        <v>#DIV/0!</v>
      </c>
      <c r="O58" s="14" t="e">
        <f t="shared" si="5"/>
        <v>#DIV/0!</v>
      </c>
      <c r="P58" s="14" t="e">
        <f t="shared" si="5"/>
        <v>#DIV/0!</v>
      </c>
      <c r="Q58" s="14">
        <f t="shared" si="5"/>
        <v>1</v>
      </c>
    </row>
    <row r="59" spans="2:17" x14ac:dyDescent="0.25">
      <c r="C59" s="23"/>
      <c r="D59" s="23"/>
      <c r="E59" s="1"/>
      <c r="H59" s="27" t="s">
        <v>16</v>
      </c>
      <c r="I59" s="27"/>
      <c r="J59" s="13">
        <f>J56/J57</f>
        <v>0</v>
      </c>
      <c r="K59" s="13">
        <f t="shared" ref="K59:Q59" si="6">K56/K57</f>
        <v>0</v>
      </c>
      <c r="L59" s="14">
        <f t="shared" si="6"/>
        <v>0</v>
      </c>
      <c r="M59" s="14">
        <f t="shared" si="6"/>
        <v>0</v>
      </c>
      <c r="N59" s="14" t="e">
        <f t="shared" si="6"/>
        <v>#DIV/0!</v>
      </c>
      <c r="O59" s="14" t="e">
        <f t="shared" si="6"/>
        <v>#DIV/0!</v>
      </c>
      <c r="P59" s="14" t="e">
        <f t="shared" si="6"/>
        <v>#DIV/0!</v>
      </c>
      <c r="Q59" s="14">
        <f t="shared" si="6"/>
        <v>0</v>
      </c>
    </row>
    <row r="60" spans="2:17" x14ac:dyDescent="0.25">
      <c r="C60" s="23"/>
      <c r="D60" s="23"/>
      <c r="E60" s="8"/>
    </row>
    <row r="61" spans="2:17" x14ac:dyDescent="0.25">
      <c r="C61" s="1"/>
      <c r="D61" s="1"/>
      <c r="E61" s="8"/>
    </row>
    <row r="62" spans="2:17" x14ac:dyDescent="0.25">
      <c r="J62" s="28"/>
      <c r="K62" s="28"/>
      <c r="L62" s="28"/>
      <c r="M62" s="28"/>
      <c r="N62" s="28"/>
      <c r="O62" s="28"/>
      <c r="P62" s="28"/>
    </row>
    <row r="63" spans="2:17" x14ac:dyDescent="0.25">
      <c r="J63" s="25" t="s">
        <v>17</v>
      </c>
      <c r="K63" s="25"/>
      <c r="L63" s="25"/>
      <c r="M63" s="25"/>
      <c r="N63" s="25"/>
      <c r="O63" s="25"/>
      <c r="P63" s="25"/>
    </row>
  </sheetData>
  <mergeCells count="67">
    <mergeCell ref="C60:D60"/>
    <mergeCell ref="J62:P62"/>
    <mergeCell ref="J63:P63"/>
    <mergeCell ref="D14:I14"/>
    <mergeCell ref="D29:I29"/>
    <mergeCell ref="D32:I32"/>
    <mergeCell ref="D37:I37"/>
    <mergeCell ref="C57:E57"/>
    <mergeCell ref="H57:I57"/>
    <mergeCell ref="C58:D58"/>
    <mergeCell ref="H58:I58"/>
    <mergeCell ref="C59:D59"/>
    <mergeCell ref="H59:I59"/>
    <mergeCell ref="D53:I53"/>
    <mergeCell ref="D54:I54"/>
    <mergeCell ref="C55:D55"/>
    <mergeCell ref="H55:I55"/>
    <mergeCell ref="C56:D56"/>
    <mergeCell ref="H56:I56"/>
    <mergeCell ref="D47:I47"/>
    <mergeCell ref="D48:I48"/>
    <mergeCell ref="D49:I49"/>
    <mergeCell ref="D50:I50"/>
    <mergeCell ref="D51:I51"/>
    <mergeCell ref="D52:I52"/>
    <mergeCell ref="D46:I46"/>
    <mergeCell ref="D34:I34"/>
    <mergeCell ref="D35:I35"/>
    <mergeCell ref="D36:I36"/>
    <mergeCell ref="D38:I38"/>
    <mergeCell ref="D39:I39"/>
    <mergeCell ref="D40:I40"/>
    <mergeCell ref="D41:I41"/>
    <mergeCell ref="D42:I42"/>
    <mergeCell ref="D43:I43"/>
    <mergeCell ref="D44:I44"/>
    <mergeCell ref="D45:I45"/>
    <mergeCell ref="D27:I27"/>
    <mergeCell ref="D28:I28"/>
    <mergeCell ref="D30:I30"/>
    <mergeCell ref="D31:I31"/>
    <mergeCell ref="D33:I33"/>
    <mergeCell ref="D26:I26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5:I25"/>
    <mergeCell ref="D13:I13"/>
    <mergeCell ref="B2:P2"/>
    <mergeCell ref="C3:P3"/>
    <mergeCell ref="D4:G4"/>
    <mergeCell ref="J4:K4"/>
    <mergeCell ref="N4:O4"/>
    <mergeCell ref="D6:G6"/>
    <mergeCell ref="I6:J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62"/>
  <sheetViews>
    <sheetView zoomScale="84" zoomScaleNormal="84" workbookViewId="0">
      <selection activeCell="N4" sqref="N4:O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3" t="s">
        <v>9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2"/>
      <c r="R2" s="2"/>
    </row>
    <row r="3" spans="2:18" x14ac:dyDescent="0.25">
      <c r="C3" s="34" t="s">
        <v>8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1"/>
      <c r="R3" s="1"/>
    </row>
    <row r="4" spans="2:18" x14ac:dyDescent="0.25">
      <c r="C4" t="s">
        <v>0</v>
      </c>
      <c r="D4" s="21" t="s">
        <v>122</v>
      </c>
      <c r="E4" s="21"/>
      <c r="F4" s="21"/>
      <c r="G4" s="21"/>
      <c r="H4" s="18"/>
      <c r="I4" t="s">
        <v>1</v>
      </c>
      <c r="J4" s="36" t="s">
        <v>70</v>
      </c>
      <c r="K4" s="36"/>
      <c r="M4" t="s">
        <v>2</v>
      </c>
      <c r="N4" s="37">
        <v>45448</v>
      </c>
      <c r="O4" s="37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36" t="s">
        <v>140</v>
      </c>
      <c r="E6" s="36"/>
      <c r="F6" s="36"/>
      <c r="G6" s="36"/>
      <c r="I6" s="23" t="s">
        <v>21</v>
      </c>
      <c r="J6" s="23"/>
      <c r="K6" s="18" t="s">
        <v>121</v>
      </c>
      <c r="L6" s="18"/>
      <c r="M6" s="18"/>
      <c r="N6" s="18"/>
      <c r="O6" s="18"/>
      <c r="P6" s="18"/>
      <c r="Q6" s="18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8" t="s">
        <v>5</v>
      </c>
      <c r="E8" s="38"/>
      <c r="F8" s="38"/>
      <c r="G8" s="38"/>
      <c r="H8" s="38"/>
      <c r="I8" s="38"/>
      <c r="J8" s="4" t="s">
        <v>7</v>
      </c>
      <c r="K8" s="4" t="s">
        <v>10</v>
      </c>
      <c r="L8" s="4" t="s">
        <v>11</v>
      </c>
      <c r="M8" s="4"/>
      <c r="N8" s="4"/>
      <c r="O8" s="4"/>
      <c r="P8" s="4"/>
      <c r="Q8" s="9" t="s">
        <v>22</v>
      </c>
    </row>
    <row r="9" spans="2:18" x14ac:dyDescent="0.25">
      <c r="B9" s="6">
        <v>1</v>
      </c>
      <c r="C9" s="3" t="s">
        <v>77</v>
      </c>
      <c r="D9" s="30" t="s">
        <v>78</v>
      </c>
      <c r="E9" s="31"/>
      <c r="F9" s="31"/>
      <c r="G9" s="31"/>
      <c r="H9" s="31"/>
      <c r="I9" s="32"/>
      <c r="J9" s="16">
        <v>90</v>
      </c>
      <c r="K9" s="4">
        <v>95</v>
      </c>
      <c r="L9" s="4">
        <v>98</v>
      </c>
      <c r="M9" s="4"/>
      <c r="N9" s="4"/>
      <c r="O9" s="4"/>
      <c r="P9" s="4"/>
      <c r="Q9" s="10">
        <f>SUM(J9:L9)/3</f>
        <v>94.333333333333329</v>
      </c>
    </row>
    <row r="10" spans="2:18" x14ac:dyDescent="0.25">
      <c r="B10" s="6">
        <f>B9+1</f>
        <v>2</v>
      </c>
      <c r="C10" s="3" t="s">
        <v>79</v>
      </c>
      <c r="D10" s="30" t="s">
        <v>80</v>
      </c>
      <c r="E10" s="31"/>
      <c r="F10" s="31"/>
      <c r="G10" s="31"/>
      <c r="H10" s="31"/>
      <c r="I10" s="32"/>
      <c r="J10" s="16">
        <v>90</v>
      </c>
      <c r="K10" s="4">
        <v>95</v>
      </c>
      <c r="L10" s="4">
        <v>98</v>
      </c>
      <c r="M10" s="4"/>
      <c r="N10" s="4"/>
      <c r="O10" s="4"/>
      <c r="P10" s="4"/>
      <c r="Q10" s="10">
        <f t="shared" ref="Q10:Q11" si="0">SUM(J10:L10)/3</f>
        <v>94.333333333333329</v>
      </c>
    </row>
    <row r="11" spans="2:18" x14ac:dyDescent="0.25">
      <c r="B11" s="6">
        <f t="shared" ref="B11:B53" si="1">B10+1</f>
        <v>3</v>
      </c>
      <c r="C11" s="3" t="s">
        <v>81</v>
      </c>
      <c r="D11" s="30" t="s">
        <v>82</v>
      </c>
      <c r="E11" s="31"/>
      <c r="F11" s="31"/>
      <c r="G11" s="31"/>
      <c r="H11" s="31"/>
      <c r="I11" s="32"/>
      <c r="J11" s="17">
        <v>90</v>
      </c>
      <c r="K11" s="4">
        <v>95</v>
      </c>
      <c r="L11" s="4">
        <v>98</v>
      </c>
      <c r="M11" s="4"/>
      <c r="N11" s="4"/>
      <c r="O11" s="4"/>
      <c r="P11" s="4"/>
      <c r="Q11" s="10">
        <f t="shared" si="0"/>
        <v>94.333333333333329</v>
      </c>
    </row>
    <row r="12" spans="2:18" x14ac:dyDescent="0.25">
      <c r="B12" s="6">
        <f t="shared" si="1"/>
        <v>4</v>
      </c>
      <c r="C12" s="3"/>
      <c r="D12" s="30"/>
      <c r="E12" s="31"/>
      <c r="F12" s="31"/>
      <c r="G12" s="31"/>
      <c r="H12" s="31"/>
      <c r="I12" s="32"/>
      <c r="J12" s="17"/>
      <c r="K12" s="4"/>
      <c r="L12" s="4"/>
      <c r="M12" s="4"/>
      <c r="N12" s="4"/>
      <c r="O12" s="4"/>
      <c r="P12" s="4"/>
      <c r="Q12" s="10"/>
    </row>
    <row r="13" spans="2:18" x14ac:dyDescent="0.25">
      <c r="B13" s="6">
        <f t="shared" si="1"/>
        <v>5</v>
      </c>
      <c r="C13" s="6"/>
      <c r="D13" s="22"/>
      <c r="E13" s="22"/>
      <c r="F13" s="22"/>
      <c r="G13" s="22"/>
      <c r="H13" s="22"/>
      <c r="I13" s="22"/>
      <c r="J13" s="17"/>
      <c r="K13" s="4"/>
      <c r="L13" s="4"/>
      <c r="M13" s="4"/>
      <c r="N13" s="4"/>
      <c r="O13" s="4"/>
      <c r="P13" s="4"/>
      <c r="Q13" s="10"/>
    </row>
    <row r="14" spans="2:18" x14ac:dyDescent="0.25">
      <c r="B14" s="6">
        <f t="shared" si="1"/>
        <v>6</v>
      </c>
      <c r="C14" s="6"/>
      <c r="D14" s="22"/>
      <c r="E14" s="22"/>
      <c r="F14" s="22"/>
      <c r="G14" s="22"/>
      <c r="H14" s="22"/>
      <c r="I14" s="22"/>
      <c r="J14" s="17"/>
      <c r="K14" s="4"/>
      <c r="L14" s="4"/>
      <c r="M14" s="4"/>
      <c r="N14" s="4"/>
      <c r="O14" s="4"/>
      <c r="P14" s="4"/>
      <c r="Q14" s="10"/>
    </row>
    <row r="15" spans="2:18" x14ac:dyDescent="0.25">
      <c r="B15" s="6">
        <f t="shared" si="1"/>
        <v>7</v>
      </c>
      <c r="C15" s="6"/>
      <c r="D15" s="22"/>
      <c r="E15" s="22"/>
      <c r="F15" s="22"/>
      <c r="G15" s="22"/>
      <c r="H15" s="22"/>
      <c r="I15" s="22"/>
      <c r="J15" s="17"/>
      <c r="K15" s="4"/>
      <c r="L15" s="4"/>
      <c r="M15" s="4"/>
      <c r="N15" s="4"/>
      <c r="O15" s="4"/>
      <c r="P15" s="4"/>
      <c r="Q15" s="10"/>
    </row>
    <row r="16" spans="2:18" x14ac:dyDescent="0.25">
      <c r="B16" s="6">
        <f t="shared" si="1"/>
        <v>8</v>
      </c>
      <c r="C16" s="6"/>
      <c r="D16" s="22"/>
      <c r="E16" s="22"/>
      <c r="F16" s="22"/>
      <c r="G16" s="22"/>
      <c r="H16" s="22"/>
      <c r="I16" s="22"/>
      <c r="J16" s="17"/>
      <c r="K16" s="20"/>
      <c r="L16" s="4"/>
      <c r="M16" s="4"/>
      <c r="N16" s="4"/>
      <c r="O16" s="4"/>
      <c r="P16" s="4"/>
      <c r="Q16" s="10"/>
    </row>
    <row r="17" spans="2:17" x14ac:dyDescent="0.25">
      <c r="B17" s="6">
        <f t="shared" si="1"/>
        <v>9</v>
      </c>
      <c r="C17" s="6"/>
      <c r="D17" s="22"/>
      <c r="E17" s="22"/>
      <c r="F17" s="22"/>
      <c r="G17" s="22"/>
      <c r="H17" s="22"/>
      <c r="I17" s="22"/>
      <c r="J17" s="17"/>
      <c r="K17" s="4"/>
      <c r="L17" s="4"/>
      <c r="M17" s="4"/>
      <c r="N17" s="4"/>
      <c r="O17" s="4"/>
      <c r="P17" s="4"/>
      <c r="Q17" s="10"/>
    </row>
    <row r="18" spans="2:17" x14ac:dyDescent="0.25">
      <c r="B18" s="6">
        <f t="shared" si="1"/>
        <v>10</v>
      </c>
      <c r="C18" s="6"/>
      <c r="D18" s="22"/>
      <c r="E18" s="22"/>
      <c r="F18" s="22"/>
      <c r="G18" s="22"/>
      <c r="H18" s="22"/>
      <c r="I18" s="22"/>
      <c r="J18" s="17"/>
      <c r="K18" s="4"/>
      <c r="L18" s="4"/>
      <c r="M18" s="4"/>
      <c r="N18" s="4"/>
      <c r="O18" s="4"/>
      <c r="P18" s="4"/>
      <c r="Q18" s="10"/>
    </row>
    <row r="19" spans="2:17" x14ac:dyDescent="0.25">
      <c r="B19" s="6">
        <f t="shared" si="1"/>
        <v>11</v>
      </c>
      <c r="C19" s="6"/>
      <c r="D19" s="22"/>
      <c r="E19" s="22"/>
      <c r="F19" s="22"/>
      <c r="G19" s="22"/>
      <c r="H19" s="22"/>
      <c r="I19" s="22"/>
      <c r="J19" s="17"/>
      <c r="K19" s="4"/>
      <c r="L19" s="4"/>
      <c r="M19" s="4"/>
      <c r="N19" s="4"/>
      <c r="O19" s="4"/>
      <c r="P19" s="4"/>
      <c r="Q19" s="10"/>
    </row>
    <row r="20" spans="2:17" x14ac:dyDescent="0.25">
      <c r="B20" s="6">
        <f t="shared" si="1"/>
        <v>12</v>
      </c>
      <c r="C20" s="6"/>
      <c r="D20" s="22"/>
      <c r="E20" s="22"/>
      <c r="F20" s="22"/>
      <c r="G20" s="22"/>
      <c r="H20" s="22"/>
      <c r="I20" s="22"/>
      <c r="J20" s="17"/>
      <c r="K20" s="4"/>
      <c r="L20" s="4"/>
      <c r="M20" s="4"/>
      <c r="N20" s="4"/>
      <c r="O20" s="4"/>
      <c r="P20" s="4"/>
      <c r="Q20" s="10"/>
    </row>
    <row r="21" spans="2:17" x14ac:dyDescent="0.25">
      <c r="B21" s="6">
        <f t="shared" si="1"/>
        <v>13</v>
      </c>
      <c r="C21" s="6"/>
      <c r="D21" s="22"/>
      <c r="E21" s="22"/>
      <c r="F21" s="22"/>
      <c r="G21" s="22"/>
      <c r="H21" s="22"/>
      <c r="I21" s="22"/>
      <c r="J21" s="17"/>
      <c r="K21" s="4"/>
      <c r="L21" s="4"/>
      <c r="M21" s="4"/>
      <c r="N21" s="4"/>
      <c r="O21" s="4"/>
      <c r="P21" s="4"/>
      <c r="Q21" s="10"/>
    </row>
    <row r="22" spans="2:17" x14ac:dyDescent="0.25">
      <c r="B22" s="6">
        <f t="shared" si="1"/>
        <v>14</v>
      </c>
      <c r="C22" s="6"/>
      <c r="D22" s="22"/>
      <c r="E22" s="22"/>
      <c r="F22" s="22"/>
      <c r="G22" s="22"/>
      <c r="H22" s="22"/>
      <c r="I22" s="22"/>
      <c r="J22" s="17"/>
      <c r="K22" s="4"/>
      <c r="L22" s="4"/>
      <c r="M22" s="4"/>
      <c r="N22" s="4"/>
      <c r="O22" s="4"/>
      <c r="P22" s="4"/>
      <c r="Q22" s="10"/>
    </row>
    <row r="23" spans="2:17" x14ac:dyDescent="0.25">
      <c r="B23" s="6">
        <f t="shared" si="1"/>
        <v>15</v>
      </c>
      <c r="C23" s="6"/>
      <c r="D23" s="22"/>
      <c r="E23" s="22"/>
      <c r="F23" s="22"/>
      <c r="G23" s="22"/>
      <c r="H23" s="22"/>
      <c r="I23" s="22"/>
      <c r="J23" s="17"/>
      <c r="K23" s="4"/>
      <c r="L23" s="4"/>
      <c r="M23" s="4"/>
      <c r="N23" s="4"/>
      <c r="O23" s="4"/>
      <c r="P23" s="4"/>
      <c r="Q23" s="10"/>
    </row>
    <row r="24" spans="2:17" x14ac:dyDescent="0.25">
      <c r="B24" s="6">
        <f t="shared" si="1"/>
        <v>16</v>
      </c>
      <c r="C24" s="6"/>
      <c r="D24" s="22"/>
      <c r="E24" s="22"/>
      <c r="F24" s="22"/>
      <c r="G24" s="22"/>
      <c r="H24" s="22"/>
      <c r="I24" s="22"/>
      <c r="J24" s="17"/>
      <c r="K24" s="4"/>
      <c r="L24" s="4"/>
      <c r="M24" s="4"/>
      <c r="N24" s="4"/>
      <c r="O24" s="4"/>
      <c r="P24" s="4"/>
      <c r="Q24" s="10"/>
    </row>
    <row r="25" spans="2:17" x14ac:dyDescent="0.25">
      <c r="B25" s="6">
        <f t="shared" si="1"/>
        <v>17</v>
      </c>
      <c r="C25" s="6"/>
      <c r="D25" s="22"/>
      <c r="E25" s="22"/>
      <c r="F25" s="22"/>
      <c r="G25" s="22"/>
      <c r="H25" s="22"/>
      <c r="I25" s="22"/>
      <c r="J25" s="17"/>
      <c r="K25" s="4"/>
      <c r="L25" s="4"/>
      <c r="M25" s="4"/>
      <c r="N25" s="4"/>
      <c r="O25" s="4"/>
      <c r="P25" s="4"/>
      <c r="Q25" s="10"/>
    </row>
    <row r="26" spans="2:17" x14ac:dyDescent="0.25">
      <c r="B26" s="6">
        <f t="shared" si="1"/>
        <v>18</v>
      </c>
      <c r="C26" s="6"/>
      <c r="D26" s="22"/>
      <c r="E26" s="22"/>
      <c r="F26" s="22"/>
      <c r="G26" s="22"/>
      <c r="H26" s="22"/>
      <c r="I26" s="22"/>
      <c r="J26" s="16"/>
      <c r="K26" s="4"/>
      <c r="L26" s="4"/>
      <c r="M26" s="4"/>
      <c r="N26" s="4"/>
      <c r="O26" s="4"/>
      <c r="P26" s="4"/>
      <c r="Q26" s="10"/>
    </row>
    <row r="27" spans="2:17" x14ac:dyDescent="0.25">
      <c r="B27" s="6">
        <f t="shared" si="1"/>
        <v>19</v>
      </c>
      <c r="C27" s="6"/>
      <c r="D27" s="22"/>
      <c r="E27" s="22"/>
      <c r="F27" s="22"/>
      <c r="G27" s="22"/>
      <c r="H27" s="22"/>
      <c r="I27" s="22"/>
      <c r="J27" s="16"/>
      <c r="K27" s="4"/>
      <c r="L27" s="4"/>
      <c r="M27" s="4"/>
      <c r="N27" s="4"/>
      <c r="O27" s="4"/>
      <c r="P27" s="4"/>
      <c r="Q27" s="10"/>
    </row>
    <row r="28" spans="2:17" x14ac:dyDescent="0.25">
      <c r="B28" s="6">
        <f t="shared" si="1"/>
        <v>20</v>
      </c>
      <c r="C28" s="6"/>
      <c r="D28" s="22"/>
      <c r="E28" s="22"/>
      <c r="F28" s="22"/>
      <c r="G28" s="22"/>
      <c r="H28" s="22"/>
      <c r="I28" s="22"/>
      <c r="J28" s="16"/>
      <c r="K28" s="4"/>
      <c r="L28" s="4"/>
      <c r="M28" s="4"/>
      <c r="N28" s="4"/>
      <c r="O28" s="4"/>
      <c r="P28" s="4"/>
      <c r="Q28" s="10"/>
    </row>
    <row r="29" spans="2:17" x14ac:dyDescent="0.25">
      <c r="B29" s="6">
        <f t="shared" si="1"/>
        <v>21</v>
      </c>
      <c r="C29" s="6"/>
      <c r="D29" s="22"/>
      <c r="E29" s="22"/>
      <c r="F29" s="22"/>
      <c r="G29" s="22"/>
      <c r="H29" s="22"/>
      <c r="I29" s="22"/>
      <c r="J29" s="16"/>
      <c r="K29" s="4"/>
      <c r="L29" s="4"/>
      <c r="M29" s="4"/>
      <c r="N29" s="4"/>
      <c r="O29" s="4"/>
      <c r="P29" s="4"/>
      <c r="Q29" s="10"/>
    </row>
    <row r="30" spans="2:17" x14ac:dyDescent="0.25">
      <c r="B30" s="6">
        <f t="shared" si="1"/>
        <v>22</v>
      </c>
      <c r="C30" s="6"/>
      <c r="D30" s="22"/>
      <c r="E30" s="22"/>
      <c r="F30" s="22"/>
      <c r="G30" s="22"/>
      <c r="H30" s="22"/>
      <c r="I30" s="22"/>
      <c r="J30" s="16"/>
      <c r="K30" s="4"/>
      <c r="L30" s="4"/>
      <c r="M30" s="4"/>
      <c r="N30" s="4"/>
      <c r="O30" s="4"/>
      <c r="P30" s="4"/>
      <c r="Q30" s="10"/>
    </row>
    <row r="31" spans="2:17" x14ac:dyDescent="0.25">
      <c r="B31" s="6">
        <f t="shared" si="1"/>
        <v>23</v>
      </c>
      <c r="C31" s="6"/>
      <c r="D31" s="22"/>
      <c r="E31" s="22"/>
      <c r="F31" s="22"/>
      <c r="G31" s="22"/>
      <c r="H31" s="22"/>
      <c r="I31" s="22"/>
      <c r="J31" s="16"/>
      <c r="K31" s="4"/>
      <c r="L31" s="4"/>
      <c r="M31" s="4"/>
      <c r="N31" s="4"/>
      <c r="O31" s="4"/>
      <c r="P31" s="4"/>
      <c r="Q31" s="10"/>
    </row>
    <row r="32" spans="2:17" x14ac:dyDescent="0.25">
      <c r="B32" s="6">
        <f t="shared" si="1"/>
        <v>24</v>
      </c>
      <c r="C32" s="6"/>
      <c r="D32" s="22"/>
      <c r="E32" s="22"/>
      <c r="F32" s="22"/>
      <c r="G32" s="22"/>
      <c r="H32" s="22"/>
      <c r="I32" s="22"/>
      <c r="J32" s="16"/>
      <c r="K32" s="4"/>
      <c r="L32" s="4"/>
      <c r="M32" s="4"/>
      <c r="N32" s="4"/>
      <c r="O32" s="4"/>
      <c r="P32" s="4"/>
      <c r="Q32" s="10"/>
    </row>
    <row r="33" spans="2:17" x14ac:dyDescent="0.25">
      <c r="B33" s="6">
        <f t="shared" si="1"/>
        <v>25</v>
      </c>
      <c r="C33" s="6"/>
      <c r="D33" s="22"/>
      <c r="E33" s="22"/>
      <c r="F33" s="22"/>
      <c r="G33" s="22"/>
      <c r="H33" s="22"/>
      <c r="I33" s="22"/>
      <c r="J33" s="16"/>
      <c r="K33" s="4"/>
      <c r="L33" s="4"/>
      <c r="M33" s="4"/>
      <c r="N33" s="4"/>
      <c r="O33" s="4"/>
      <c r="P33" s="4"/>
      <c r="Q33" s="10"/>
    </row>
    <row r="34" spans="2:17" x14ac:dyDescent="0.25">
      <c r="B34" s="6">
        <f t="shared" si="1"/>
        <v>26</v>
      </c>
      <c r="C34" s="6"/>
      <c r="D34" s="22"/>
      <c r="E34" s="22"/>
      <c r="F34" s="22"/>
      <c r="G34" s="22"/>
      <c r="H34" s="22"/>
      <c r="I34" s="22"/>
      <c r="J34" s="16"/>
      <c r="K34" s="4"/>
      <c r="L34" s="4"/>
      <c r="M34" s="4"/>
      <c r="N34" s="4"/>
      <c r="O34" s="4"/>
      <c r="P34" s="4"/>
      <c r="Q34" s="10"/>
    </row>
    <row r="35" spans="2:17" x14ac:dyDescent="0.25">
      <c r="B35" s="6">
        <f t="shared" si="1"/>
        <v>27</v>
      </c>
      <c r="C35" s="6"/>
      <c r="D35" s="22"/>
      <c r="E35" s="22"/>
      <c r="F35" s="22"/>
      <c r="G35" s="22"/>
      <c r="H35" s="22"/>
      <c r="I35" s="22"/>
      <c r="J35" s="17"/>
      <c r="K35" s="4"/>
      <c r="L35" s="4"/>
      <c r="M35" s="4"/>
      <c r="N35" s="4"/>
      <c r="O35" s="4"/>
      <c r="P35" s="4"/>
      <c r="Q35" s="10"/>
    </row>
    <row r="36" spans="2:17" x14ac:dyDescent="0.25">
      <c r="B36" s="6">
        <f t="shared" si="1"/>
        <v>28</v>
      </c>
      <c r="C36" s="6"/>
      <c r="D36" s="22"/>
      <c r="E36" s="22"/>
      <c r="F36" s="22"/>
      <c r="G36" s="22"/>
      <c r="H36" s="22"/>
      <c r="I36" s="22"/>
      <c r="J36" s="16"/>
      <c r="K36" s="4"/>
      <c r="L36" s="4"/>
      <c r="M36" s="4"/>
      <c r="N36" s="4"/>
      <c r="O36" s="4"/>
      <c r="P36" s="4"/>
      <c r="Q36" s="10"/>
    </row>
    <row r="37" spans="2:17" x14ac:dyDescent="0.25">
      <c r="B37" s="6">
        <f t="shared" si="1"/>
        <v>29</v>
      </c>
      <c r="C37" s="6"/>
      <c r="D37" s="22"/>
      <c r="E37" s="22"/>
      <c r="F37" s="22"/>
      <c r="G37" s="22"/>
      <c r="H37" s="22"/>
      <c r="I37" s="22"/>
      <c r="J37" s="4"/>
      <c r="K37" s="4"/>
      <c r="L37" s="4"/>
      <c r="M37" s="4"/>
      <c r="N37" s="4"/>
      <c r="O37" s="4"/>
      <c r="P37" s="4"/>
      <c r="Q37" s="10"/>
    </row>
    <row r="38" spans="2:17" x14ac:dyDescent="0.25">
      <c r="B38" s="6">
        <f t="shared" si="1"/>
        <v>30</v>
      </c>
      <c r="C38" s="6"/>
      <c r="D38" s="22"/>
      <c r="E38" s="22"/>
      <c r="F38" s="22"/>
      <c r="G38" s="22"/>
      <c r="H38" s="22"/>
      <c r="I38" s="22"/>
      <c r="J38" s="4"/>
      <c r="K38" s="4"/>
      <c r="L38" s="4"/>
      <c r="M38" s="4"/>
      <c r="N38" s="4"/>
      <c r="O38" s="4"/>
      <c r="P38" s="4"/>
      <c r="Q38" s="10"/>
    </row>
    <row r="39" spans="2:17" x14ac:dyDescent="0.25">
      <c r="B39" s="6">
        <f t="shared" si="1"/>
        <v>31</v>
      </c>
      <c r="C39" s="6"/>
      <c r="D39" s="22"/>
      <c r="E39" s="22"/>
      <c r="F39" s="22"/>
      <c r="G39" s="22"/>
      <c r="H39" s="22"/>
      <c r="I39" s="22"/>
      <c r="J39" s="4"/>
      <c r="K39" s="4"/>
      <c r="L39" s="4"/>
      <c r="M39" s="4"/>
      <c r="N39" s="4"/>
      <c r="O39" s="4"/>
      <c r="P39" s="4"/>
      <c r="Q39" s="10"/>
    </row>
    <row r="40" spans="2:17" x14ac:dyDescent="0.25">
      <c r="B40" s="6">
        <f t="shared" si="1"/>
        <v>32</v>
      </c>
      <c r="C40" s="6"/>
      <c r="D40" s="22"/>
      <c r="E40" s="22"/>
      <c r="F40" s="22"/>
      <c r="G40" s="22"/>
      <c r="H40" s="22"/>
      <c r="I40" s="22"/>
      <c r="J40" s="4"/>
      <c r="K40" s="4"/>
      <c r="L40" s="4"/>
      <c r="M40" s="4"/>
      <c r="N40" s="4"/>
      <c r="O40" s="4"/>
      <c r="P40" s="4"/>
      <c r="Q40" s="10"/>
    </row>
    <row r="41" spans="2:17" x14ac:dyDescent="0.25">
      <c r="B41" s="6">
        <f t="shared" si="1"/>
        <v>33</v>
      </c>
      <c r="C41" s="6"/>
      <c r="D41" s="22"/>
      <c r="E41" s="22"/>
      <c r="F41" s="22"/>
      <c r="G41" s="22"/>
      <c r="H41" s="22"/>
      <c r="I41" s="22"/>
      <c r="J41" s="4"/>
      <c r="K41" s="4"/>
      <c r="L41" s="4"/>
      <c r="M41" s="4"/>
      <c r="N41" s="4"/>
      <c r="O41" s="4"/>
      <c r="P41" s="4"/>
      <c r="Q41" s="10"/>
    </row>
    <row r="42" spans="2:17" x14ac:dyDescent="0.25">
      <c r="B42" s="6">
        <f t="shared" si="1"/>
        <v>34</v>
      </c>
      <c r="C42" s="6"/>
      <c r="D42" s="22"/>
      <c r="E42" s="22"/>
      <c r="F42" s="22"/>
      <c r="G42" s="22"/>
      <c r="H42" s="22"/>
      <c r="I42" s="22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6">
        <f t="shared" si="1"/>
        <v>35</v>
      </c>
      <c r="C43" s="6"/>
      <c r="D43" s="22"/>
      <c r="E43" s="22"/>
      <c r="F43" s="22"/>
      <c r="G43" s="22"/>
      <c r="H43" s="22"/>
      <c r="I43" s="22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>
        <f t="shared" si="1"/>
        <v>36</v>
      </c>
      <c r="C44" s="6"/>
      <c r="D44" s="22"/>
      <c r="E44" s="22"/>
      <c r="F44" s="22"/>
      <c r="G44" s="22"/>
      <c r="H44" s="22"/>
      <c r="I44" s="22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>
        <f t="shared" si="1"/>
        <v>37</v>
      </c>
      <c r="C45" s="7"/>
      <c r="D45" s="22"/>
      <c r="E45" s="22"/>
      <c r="F45" s="22"/>
      <c r="G45" s="22"/>
      <c r="H45" s="22"/>
      <c r="I45" s="22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>
        <f t="shared" si="1"/>
        <v>38</v>
      </c>
      <c r="C46" s="7"/>
      <c r="D46" s="22"/>
      <c r="E46" s="22"/>
      <c r="F46" s="22"/>
      <c r="G46" s="22"/>
      <c r="H46" s="22"/>
      <c r="I46" s="22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>
        <f t="shared" si="1"/>
        <v>39</v>
      </c>
      <c r="C47" s="7"/>
      <c r="D47" s="22"/>
      <c r="E47" s="22"/>
      <c r="F47" s="22"/>
      <c r="G47" s="22"/>
      <c r="H47" s="22"/>
      <c r="I47" s="22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>
        <f t="shared" si="1"/>
        <v>40</v>
      </c>
      <c r="C48" s="7"/>
      <c r="D48" s="22"/>
      <c r="E48" s="22"/>
      <c r="F48" s="22"/>
      <c r="G48" s="22"/>
      <c r="H48" s="22"/>
      <c r="I48" s="22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>
        <f t="shared" si="1"/>
        <v>41</v>
      </c>
      <c r="C49" s="7"/>
      <c r="D49" s="22"/>
      <c r="E49" s="22"/>
      <c r="F49" s="22"/>
      <c r="G49" s="22"/>
      <c r="H49" s="22"/>
      <c r="I49" s="22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>
        <f t="shared" si="1"/>
        <v>42</v>
      </c>
      <c r="C50" s="7"/>
      <c r="D50" s="22"/>
      <c r="E50" s="22"/>
      <c r="F50" s="22"/>
      <c r="G50" s="22"/>
      <c r="H50" s="22"/>
      <c r="I50" s="22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>
        <f t="shared" si="1"/>
        <v>43</v>
      </c>
      <c r="C51" s="7"/>
      <c r="D51" s="22"/>
      <c r="E51" s="22"/>
      <c r="F51" s="22"/>
      <c r="G51" s="22"/>
      <c r="H51" s="22"/>
      <c r="I51" s="22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>
        <f t="shared" si="1"/>
        <v>44</v>
      </c>
      <c r="C52" s="7"/>
      <c r="D52" s="22"/>
      <c r="E52" s="22"/>
      <c r="F52" s="22"/>
      <c r="G52" s="22"/>
      <c r="H52" s="22"/>
      <c r="I52" s="22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>
        <f t="shared" si="1"/>
        <v>45</v>
      </c>
      <c r="C53" s="3"/>
      <c r="D53" s="42"/>
      <c r="E53" s="43"/>
      <c r="F53" s="43"/>
      <c r="G53" s="43"/>
      <c r="H53" s="43"/>
      <c r="I53" s="44"/>
      <c r="J53" s="3"/>
      <c r="K53" s="3"/>
      <c r="L53" s="3"/>
      <c r="M53" s="3"/>
      <c r="N53" s="3"/>
      <c r="O53" s="3"/>
      <c r="P53" s="3"/>
      <c r="Q53" s="10"/>
    </row>
    <row r="54" spans="2:17" x14ac:dyDescent="0.25">
      <c r="C54" s="23"/>
      <c r="D54" s="23"/>
      <c r="E54" s="1"/>
      <c r="H54" s="24" t="s">
        <v>18</v>
      </c>
      <c r="I54" s="24"/>
      <c r="J54" s="11">
        <f>COUNTIF(J9:J53,"&gt;=70")</f>
        <v>3</v>
      </c>
      <c r="K54" s="11">
        <f t="shared" ref="K54:P54" si="2">COUNTIF(K9:K53,"&gt;=70")</f>
        <v>3</v>
      </c>
      <c r="L54" s="11">
        <f t="shared" si="2"/>
        <v>3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 t="shared" ref="Q54" si="3">COUNTIF(Q9:Q48,"&gt;=70")</f>
        <v>3</v>
      </c>
    </row>
    <row r="55" spans="2:17" x14ac:dyDescent="0.25">
      <c r="C55" s="23"/>
      <c r="D55" s="23"/>
      <c r="E55" s="8"/>
      <c r="H55" s="26" t="s">
        <v>19</v>
      </c>
      <c r="I55" s="26"/>
      <c r="J55" s="12">
        <f>COUNTIF(J9:J53,"&lt;70")</f>
        <v>0</v>
      </c>
      <c r="K55" s="12">
        <f t="shared" ref="K55:Q55" si="4">COUNTIF(K9:K53,"&lt;70")</f>
        <v>0</v>
      </c>
      <c r="L55" s="12">
        <f t="shared" si="4"/>
        <v>0</v>
      </c>
      <c r="M55" s="12">
        <f t="shared" si="4"/>
        <v>0</v>
      </c>
      <c r="N55" s="12">
        <f t="shared" si="4"/>
        <v>0</v>
      </c>
      <c r="O55" s="12">
        <f t="shared" si="4"/>
        <v>0</v>
      </c>
      <c r="P55" s="12">
        <f t="shared" si="4"/>
        <v>0</v>
      </c>
      <c r="Q55" s="12">
        <f t="shared" si="4"/>
        <v>0</v>
      </c>
    </row>
    <row r="56" spans="2:17" x14ac:dyDescent="0.25">
      <c r="C56" s="23"/>
      <c r="D56" s="23"/>
      <c r="E56" s="23"/>
      <c r="H56" s="26" t="s">
        <v>20</v>
      </c>
      <c r="I56" s="26"/>
      <c r="J56" s="12">
        <f>COUNT(J9:J53)</f>
        <v>3</v>
      </c>
      <c r="K56" s="12">
        <f t="shared" ref="K56:Q56" si="5">COUNT(K9:K53)</f>
        <v>3</v>
      </c>
      <c r="L56" s="12">
        <f t="shared" si="5"/>
        <v>3</v>
      </c>
      <c r="M56" s="12">
        <f t="shared" si="5"/>
        <v>0</v>
      </c>
      <c r="N56" s="12">
        <f t="shared" si="5"/>
        <v>0</v>
      </c>
      <c r="O56" s="12">
        <f t="shared" si="5"/>
        <v>0</v>
      </c>
      <c r="P56" s="12">
        <f t="shared" si="5"/>
        <v>0</v>
      </c>
      <c r="Q56" s="12">
        <f t="shared" si="5"/>
        <v>3</v>
      </c>
    </row>
    <row r="57" spans="2:17" x14ac:dyDescent="0.25">
      <c r="C57" s="23"/>
      <c r="D57" s="23"/>
      <c r="E57" s="1"/>
      <c r="H57" s="27" t="s">
        <v>15</v>
      </c>
      <c r="I57" s="27"/>
      <c r="J57" s="13">
        <f>J54/J56</f>
        <v>1</v>
      </c>
      <c r="K57" s="14">
        <f t="shared" ref="K57:Q57" si="6">K54/K56</f>
        <v>1</v>
      </c>
      <c r="L57" s="14">
        <f t="shared" si="6"/>
        <v>1</v>
      </c>
      <c r="M57" s="14" t="e">
        <f t="shared" si="6"/>
        <v>#DIV/0!</v>
      </c>
      <c r="N57" s="14" t="e">
        <f t="shared" si="6"/>
        <v>#DIV/0!</v>
      </c>
      <c r="O57" s="14" t="e">
        <f t="shared" si="6"/>
        <v>#DIV/0!</v>
      </c>
      <c r="P57" s="14" t="e">
        <f t="shared" si="6"/>
        <v>#DIV/0!</v>
      </c>
      <c r="Q57" s="14">
        <f t="shared" si="6"/>
        <v>1</v>
      </c>
    </row>
    <row r="58" spans="2:17" x14ac:dyDescent="0.25">
      <c r="C58" s="23"/>
      <c r="D58" s="23"/>
      <c r="E58" s="1"/>
      <c r="H58" s="27" t="s">
        <v>16</v>
      </c>
      <c r="I58" s="27"/>
      <c r="J58" s="13">
        <f>J55/J56</f>
        <v>0</v>
      </c>
      <c r="K58" s="13">
        <f t="shared" ref="K58:Q58" si="7">K55/K56</f>
        <v>0</v>
      </c>
      <c r="L58" s="14">
        <f t="shared" si="7"/>
        <v>0</v>
      </c>
      <c r="M58" s="14" t="e">
        <f t="shared" si="7"/>
        <v>#DIV/0!</v>
      </c>
      <c r="N58" s="14" t="e">
        <f t="shared" si="7"/>
        <v>#DIV/0!</v>
      </c>
      <c r="O58" s="14" t="e">
        <f t="shared" si="7"/>
        <v>#DIV/0!</v>
      </c>
      <c r="P58" s="14" t="e">
        <f t="shared" si="7"/>
        <v>#DIV/0!</v>
      </c>
      <c r="Q58" s="14">
        <f t="shared" si="7"/>
        <v>0</v>
      </c>
    </row>
    <row r="59" spans="2:17" x14ac:dyDescent="0.25">
      <c r="C59" s="23"/>
      <c r="D59" s="23"/>
      <c r="E59" s="8"/>
    </row>
    <row r="60" spans="2:17" x14ac:dyDescent="0.25">
      <c r="C60" s="1"/>
      <c r="D60" s="1"/>
      <c r="E60" s="8"/>
    </row>
    <row r="61" spans="2:17" x14ac:dyDescent="0.25">
      <c r="J61" s="28"/>
      <c r="K61" s="28"/>
      <c r="L61" s="28"/>
      <c r="M61" s="28"/>
      <c r="N61" s="28"/>
      <c r="O61" s="28"/>
      <c r="P61" s="28"/>
    </row>
    <row r="62" spans="2:17" x14ac:dyDescent="0.25">
      <c r="J62" s="25" t="s">
        <v>17</v>
      </c>
      <c r="K62" s="25"/>
      <c r="L62" s="25"/>
      <c r="M62" s="25"/>
      <c r="N62" s="25"/>
      <c r="O62" s="25"/>
      <c r="P62" s="25"/>
    </row>
  </sheetData>
  <mergeCells count="65">
    <mergeCell ref="J62:P62"/>
    <mergeCell ref="C55:D55"/>
    <mergeCell ref="I6:J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J4:K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2:I22"/>
    <mergeCell ref="D23:I23"/>
    <mergeCell ref="D24:I24"/>
    <mergeCell ref="D25:I25"/>
    <mergeCell ref="D26:I26"/>
    <mergeCell ref="B2:P2"/>
    <mergeCell ref="D45:I45"/>
    <mergeCell ref="D46:I46"/>
    <mergeCell ref="D47:I47"/>
    <mergeCell ref="D27:I2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D48:I48"/>
    <mergeCell ref="D33:I33"/>
    <mergeCell ref="D34:I34"/>
    <mergeCell ref="D35:I35"/>
    <mergeCell ref="D36:I36"/>
    <mergeCell ref="D37:I37"/>
    <mergeCell ref="D38:I38"/>
    <mergeCell ref="D44:I44"/>
    <mergeCell ref="C54:D54"/>
    <mergeCell ref="D49:I49"/>
    <mergeCell ref="D50:I50"/>
    <mergeCell ref="D51:I51"/>
    <mergeCell ref="D52:I52"/>
    <mergeCell ref="D53:I53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METODOS NUM</vt:lpstr>
      <vt:lpstr>REDES E INTERFACES IND.</vt:lpstr>
      <vt:lpstr>ROBOTICA</vt:lpstr>
      <vt:lpstr>FORMULACION Y EVAL PROY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Roberto Esteban Guerrero Hernandez</cp:lastModifiedBy>
  <cp:lastPrinted>2023-03-21T15:13:53Z</cp:lastPrinted>
  <dcterms:created xsi:type="dcterms:W3CDTF">2023-03-14T19:16:59Z</dcterms:created>
  <dcterms:modified xsi:type="dcterms:W3CDTF">2024-06-17T04:05:16Z</dcterms:modified>
</cp:coreProperties>
</file>