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4o Rep Parc\"/>
    </mc:Choice>
  </mc:AlternateContent>
  <bookViews>
    <workbookView xWindow="0" yWindow="0" windowWidth="20490" windowHeight="76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I17" i="24"/>
  <c r="D17" i="24"/>
  <c r="A17" i="24"/>
  <c r="I16" i="24"/>
  <c r="D16" i="24"/>
  <c r="I15" i="24"/>
  <c r="D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D17" i="23"/>
  <c r="D16" i="23"/>
  <c r="D15" i="23"/>
  <c r="E14" i="23"/>
  <c r="D14" i="23"/>
  <c r="C14" i="23"/>
  <c r="A14" i="23"/>
  <c r="B10" i="23"/>
  <c r="B37" i="23" s="1"/>
  <c r="H8" i="23"/>
  <c r="E8" i="23"/>
  <c r="D16" i="22"/>
  <c r="A17" i="22"/>
  <c r="D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I19" i="22"/>
  <c r="I15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<sst xmlns="http://schemas.openxmlformats.org/spreadsheetml/2006/main" count="245" uniqueCount="52">
  <si>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</si>
  <si>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</si>
  <si>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</si>
  <si>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</si>
  <si>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</si>
  <si>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</si>
  <si>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</si>
  <si>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</si>
  <si>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</si>
  <si>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</si>
  <si>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</si>
  <si>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</si>
  <si>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</si>
  <si>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</si>
  <si>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</si>
  <si>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</si>
  <si>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</si>
  <si>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</si>
  <si>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</si>
  <si>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</si>
  <si>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</si>
  <si>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</si>
  <si>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</si>
  <si>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</si>
  <si>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</si>
  <si>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</si>
  <si>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</si>
  <si>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</si>
  <si>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</si>
  <si>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</si>
  <si>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</si>
  <si>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</si>
  <si>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</si>
  <si>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</si>
  <si>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</si>
  <si>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</si>
  <si>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</si>
  <si>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</si>
  <si>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</si>
  <si>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</si>
  <si>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 xml:space="preserve">SUBESTACIONES ELECTRICAS </t>
  </si>
  <si>
    <t>802 B</t>
  </si>
  <si>
    <t>MAQUINAS ELECTRICAS</t>
  </si>
  <si>
    <t>602 A</t>
  </si>
  <si>
    <t>602 B</t>
  </si>
  <si>
    <t>FEBRERO - JUNIO 2024</t>
  </si>
  <si>
    <t>SUBESTACIONES ELECTRICAS</t>
  </si>
  <si>
    <t>702A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</si>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</sst>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5" zoomScaleNormal="9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2">
        <v>1</v>
      </c>
      <c r="N14" s="15">
        <v>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9</v>
      </c>
      <c r="F15" s="9">
        <v>9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0.98440000000000005</v>
      </c>
      <c r="N15" s="15">
        <v>1</v>
      </c>
    </row>
    <row r="16" spans="1:17" s="11" customFormat="1" x14ac:dyDescent="0.2">
      <c r="A16" s="8" t="s">
        <v>42</v>
      </c>
      <c r="B16" s="9" t="s">
        <v>21</v>
      </c>
      <c r="C16" s="9" t="s">
        <v>43</v>
      </c>
      <c r="D16" s="9" t="s">
        <v>36</v>
      </c>
      <c r="E16" s="9">
        <v>31</v>
      </c>
      <c r="F16" s="9">
        <v>30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0.9274</v>
      </c>
      <c r="N16" s="15">
        <v>0.99419999999999997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0.99370000000000003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/>
      <c r="I28" s="17">
        <f t="shared" ref="I28" si="1">(E28-SUM(F28:G28))-K28</f>
        <v>1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0.97637499999999999</v>
      </c>
      <c r="N28" s="19">
        <f>AVERAGE(N14:N27)</f>
        <v>0.99855000000000005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47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0.93330000000000002</v>
      </c>
      <c r="N14" s="15">
        <v>0.63329999999999997</v>
      </c>
    </row>
    <row r="15" spans="1:14" s="11" customFormat="1" ht="25.5" x14ac:dyDescent="0.2">
      <c r="A15" s="9" t="s">
        <v>38</v>
      </c>
      <c r="B15" s="9" t="s">
        <v>32</v>
      </c>
      <c r="C15" s="9" t="s">
        <v>39</v>
      </c>
      <c r="D15" s="9" t="s">
        <v>36</v>
      </c>
      <c r="E15" s="9">
        <v>12</v>
      </c>
      <c r="F15" s="9">
        <v>12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0.81659999999999999</v>
      </c>
      <c r="N15" s="15">
        <v>0.2833</v>
      </c>
    </row>
    <row r="16" spans="1:14" s="11" customFormat="1" ht="25.5" x14ac:dyDescent="0.2">
      <c r="A16" s="9" t="s">
        <v>46</v>
      </c>
      <c r="B16" s="9" t="s">
        <v>31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0.86660000000000004</v>
      </c>
      <c r="N16" s="15">
        <v>0.3</v>
      </c>
    </row>
    <row r="17" spans="1:14" s="11" customFormat="1" ht="25.5" x14ac:dyDescent="0.2">
      <c r="A17" s="9" t="str">
        <f>'1'!A17</f>
        <v>MAQUINAS ELECTRICAS</v>
      </c>
      <c r="B17" s="9" t="s">
        <v>31</v>
      </c>
      <c r="C17" s="9" t="s">
        <v>43</v>
      </c>
      <c r="D17" s="9" t="str">
        <f>'1'!D17</f>
        <v>IEM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0.87580000000000002</v>
      </c>
      <c r="N17" s="15">
        <v>0.66769999999999996</v>
      </c>
    </row>
    <row r="18" spans="1:14" s="11" customFormat="1" ht="25.5" x14ac:dyDescent="0.2">
      <c r="A18" s="9" t="s">
        <v>42</v>
      </c>
      <c r="B18" s="9" t="s">
        <v>31</v>
      </c>
      <c r="C18" s="9" t="s">
        <v>44</v>
      </c>
      <c r="D18" s="9" t="s">
        <v>36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0.89680000000000004</v>
      </c>
      <c r="N18" s="15">
        <v>0.84370000000000001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80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0.87782000000000004</v>
      </c>
      <c r="N28" s="19">
        <f>AVERAGE(N14:N27)</f>
        <v>0.54559999999999997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48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1">
        <v>0.95</v>
      </c>
      <c r="N14" s="15">
        <v>0.95</v>
      </c>
    </row>
    <row r="15" spans="1:14" s="11" customFormat="1" ht="25.5" x14ac:dyDescent="0.2">
      <c r="A15" s="9" t="s">
        <v>38</v>
      </c>
      <c r="B15" s="9" t="s">
        <v>49</v>
      </c>
      <c r="C15" s="9" t="s">
        <v>39</v>
      </c>
      <c r="D15" s="9" t="str">
        <f>'1'!D15</f>
        <v>IEM</v>
      </c>
      <c r="E15" s="9">
        <v>12</v>
      </c>
      <c r="F15" s="9">
        <v>12</v>
      </c>
      <c r="G15" s="9"/>
      <c r="H15" s="10"/>
      <c r="I15" s="9">
        <v>0</v>
      </c>
      <c r="J15" s="10"/>
      <c r="K15" s="9">
        <v>0</v>
      </c>
      <c r="L15" s="10">
        <v>0</v>
      </c>
      <c r="M15" s="21">
        <v>1</v>
      </c>
      <c r="N15" s="15">
        <v>1</v>
      </c>
    </row>
    <row r="16" spans="1:14" s="11" customFormat="1" ht="25.5" x14ac:dyDescent="0.2">
      <c r="A16" s="9" t="s">
        <v>46</v>
      </c>
      <c r="B16" s="9" t="s">
        <v>32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0.93330000000000002</v>
      </c>
      <c r="N16" s="15">
        <v>0.33329999999999999</v>
      </c>
    </row>
    <row r="17" spans="1:14" s="11" customFormat="1" ht="25.5" x14ac:dyDescent="0.2">
      <c r="A17" s="9" t="s">
        <v>46</v>
      </c>
      <c r="B17" s="9" t="s">
        <v>48</v>
      </c>
      <c r="C17" s="9" t="s">
        <v>41</v>
      </c>
      <c r="D17" s="9" t="str">
        <f>'1'!D17</f>
        <v>IEM</v>
      </c>
      <c r="E17" s="9"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0.98329999999999995</v>
      </c>
      <c r="N17" s="15">
        <v>0.66659999999999997</v>
      </c>
    </row>
    <row r="18" spans="1:14" s="11" customFormat="1" ht="25.5" x14ac:dyDescent="0.2">
      <c r="A18" s="9" t="s">
        <v>42</v>
      </c>
      <c r="B18" s="9" t="s">
        <v>32</v>
      </c>
      <c r="C18" s="9" t="s">
        <v>43</v>
      </c>
      <c r="D18" s="9" t="s">
        <v>36</v>
      </c>
      <c r="E18" s="9">
        <v>31</v>
      </c>
      <c r="F18" s="9">
        <v>31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0.93740000000000001</v>
      </c>
      <c r="N18" s="15">
        <v>0.67410000000000003</v>
      </c>
    </row>
    <row r="19" spans="1:14" s="11" customFormat="1" ht="25.5" x14ac:dyDescent="0.2">
      <c r="A19" s="9" t="s">
        <v>42</v>
      </c>
      <c r="B19" s="9" t="s">
        <v>48</v>
      </c>
      <c r="C19" s="9" t="s">
        <v>43</v>
      </c>
      <c r="D19" s="9" t="s">
        <v>36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21">
        <v>1</v>
      </c>
      <c r="N19" s="15">
        <v>1</v>
      </c>
    </row>
    <row r="20" spans="1:14" s="11" customFormat="1" ht="25.5" x14ac:dyDescent="0.2">
      <c r="A20" s="9" t="s">
        <v>42</v>
      </c>
      <c r="B20" s="9" t="s">
        <v>32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0</v>
      </c>
      <c r="J20" s="10"/>
      <c r="K20" s="9">
        <v>0</v>
      </c>
      <c r="L20" s="10">
        <v>0</v>
      </c>
      <c r="M20" s="22">
        <v>0.94679999999999997</v>
      </c>
      <c r="N20" s="15">
        <v>0.89059999999999995</v>
      </c>
    </row>
    <row r="21" spans="1:14" s="11" customFormat="1" ht="25.5" x14ac:dyDescent="0.2">
      <c r="A21" s="9" t="s">
        <v>42</v>
      </c>
      <c r="B21" s="9" t="s">
        <v>48</v>
      </c>
      <c r="C21" s="9" t="s">
        <v>44</v>
      </c>
      <c r="D21" s="9" t="s">
        <v>36</v>
      </c>
      <c r="E21" s="9">
        <v>16</v>
      </c>
      <c r="F21" s="9">
        <v>16</v>
      </c>
      <c r="G21" s="9"/>
      <c r="H21" s="10"/>
      <c r="I21" s="9">
        <v>0</v>
      </c>
      <c r="J21" s="10"/>
      <c r="K21" s="9">
        <v>0</v>
      </c>
      <c r="L21" s="10">
        <v>0</v>
      </c>
      <c r="M21" s="21">
        <v>1</v>
      </c>
      <c r="N21" s="15">
        <v>1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0.96884999999999999</v>
      </c>
      <c r="N28" s="19">
        <f>AVERAGE(N14:N27)</f>
        <v>0.81432500000000008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50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21">
        <v>0.9</v>
      </c>
      <c r="N14" s="15">
        <v>0.9</v>
      </c>
    </row>
    <row r="15" spans="1:14" s="11" customFormat="1" ht="25.5" x14ac:dyDescent="0.2">
      <c r="A15" s="9" t="s">
        <v>38</v>
      </c>
      <c r="B15" s="9" t="s">
        <v>51</v>
      </c>
      <c r="C15" s="9" t="s">
        <v>39</v>
      </c>
      <c r="D15" s="9" t="str">
        <f>'1'!D15</f>
        <v>IEM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1</v>
      </c>
      <c r="N15" s="15">
        <v>1</v>
      </c>
    </row>
    <row r="16" spans="1:14" s="11" customFormat="1" ht="25.5" x14ac:dyDescent="0.2">
      <c r="A16" s="9" t="s">
        <v>46</v>
      </c>
      <c r="B16" s="9" t="s">
        <v>49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1">
        <v>1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49</v>
      </c>
      <c r="C17" s="9" t="s">
        <v>43</v>
      </c>
      <c r="D17" s="9" t="str">
        <f>'1'!D17</f>
        <v>IEM</v>
      </c>
      <c r="E17" s="9">
        <v>31</v>
      </c>
      <c r="F17" s="9">
        <v>31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2">
        <v>0.99350000000000005</v>
      </c>
      <c r="N17" s="15">
        <v>0.9677</v>
      </c>
    </row>
    <row r="18" spans="1:14" s="11" customFormat="1" ht="25.5" x14ac:dyDescent="0.2">
      <c r="A18" s="9" t="s">
        <v>42</v>
      </c>
      <c r="B18" s="9" t="s">
        <v>49</v>
      </c>
      <c r="C18" s="9" t="s">
        <v>44</v>
      </c>
      <c r="D18" s="9" t="s">
        <v>36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21">
        <v>1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80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0.9786999999999999</v>
      </c>
      <c r="N28" s="19">
        <f>AVERAGE(N14:N27)</f>
        <v>0.97354000000000007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38</v>
      </c>
      <c r="G28" s="17">
        <f>SUM(G14:G27)</f>
        <v>3</v>
      </c>
      <c r="H28" s="18">
        <f>SUM(F28:G28)/E28</f>
        <v>0.6029411764705882</v>
      </c>
      <c r="I28" s="17">
        <f t="shared" si="0"/>
        <v>27</v>
      </c>
      <c r="J28" s="18">
        <f t="shared" si="1"/>
        <v>0.39705882352941174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2024-06-10T05:26:45Z</dcterms:modified>
  <cp:category/>
  <cp:contentStatus/>
</cp:coreProperties>
</file>