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tania\Desktop\calif.escolarizado\UNIDAD 4\"/>
    </mc:Choice>
  </mc:AlternateContent>
  <xr:revisionPtr revIDLastSave="0" documentId="13_ncr:1_{74048525-5793-4620-B944-DBD4A994819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4" i="3" l="1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3" i="1"/>
  <c r="P11" i="1"/>
  <c r="P10" i="1"/>
  <c r="P9" i="1"/>
  <c r="O54" i="1"/>
  <c r="O55" i="1"/>
  <c r="O56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K58" i="5" s="1"/>
  <c r="J55" i="5"/>
  <c r="P54" i="5"/>
  <c r="P57" i="5" s="1"/>
  <c r="O54" i="5"/>
  <c r="O57" i="5" s="1"/>
  <c r="N54" i="5"/>
  <c r="N57" i="5" s="1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L58" i="4" s="1"/>
  <c r="K55" i="4"/>
  <c r="K58" i="4" s="1"/>
  <c r="J55" i="4"/>
  <c r="P54" i="4"/>
  <c r="O54" i="4"/>
  <c r="N54" i="4"/>
  <c r="N57" i="4" s="1"/>
  <c r="M54" i="4"/>
  <c r="M57" i="4" s="1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6" i="3"/>
  <c r="N56" i="3"/>
  <c r="M56" i="3"/>
  <c r="L56" i="3"/>
  <c r="K56" i="3"/>
  <c r="J56" i="3"/>
  <c r="O55" i="3"/>
  <c r="O58" i="3" s="1"/>
  <c r="N55" i="3"/>
  <c r="M55" i="3"/>
  <c r="L55" i="3"/>
  <c r="K55" i="3"/>
  <c r="J55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8" i="3" l="1"/>
  <c r="L57" i="3"/>
  <c r="N57" i="3"/>
  <c r="N58" i="3"/>
  <c r="M57" i="3"/>
  <c r="O58" i="1"/>
  <c r="O57" i="1"/>
  <c r="J58" i="6"/>
  <c r="J57" i="6"/>
  <c r="J58" i="3"/>
  <c r="O58" i="4"/>
  <c r="L58" i="5"/>
  <c r="J57" i="3"/>
  <c r="K58" i="3"/>
  <c r="O57" i="4"/>
  <c r="P58" i="4"/>
  <c r="Q56" i="5"/>
  <c r="L57" i="5"/>
  <c r="M58" i="5"/>
  <c r="K57" i="3"/>
  <c r="P57" i="4"/>
  <c r="M57" i="5"/>
  <c r="P56" i="3"/>
  <c r="M58" i="3"/>
  <c r="O58" i="5"/>
  <c r="O57" i="3"/>
  <c r="Q56" i="4"/>
  <c r="L57" i="4"/>
  <c r="M58" i="4"/>
  <c r="J58" i="5"/>
  <c r="N57" i="6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P54" i="3"/>
  <c r="P55" i="3"/>
  <c r="K56" i="1"/>
  <c r="L56" i="1"/>
  <c r="M56" i="1"/>
  <c r="N56" i="1"/>
  <c r="J56" i="1"/>
  <c r="K55" i="1"/>
  <c r="L55" i="1"/>
  <c r="M55" i="1"/>
  <c r="N55" i="1"/>
  <c r="K54" i="1"/>
  <c r="L54" i="1"/>
  <c r="M54" i="1"/>
  <c r="N54" i="1"/>
  <c r="J55" i="1"/>
  <c r="J54" i="1"/>
  <c r="P57" i="3" l="1"/>
  <c r="P58" i="3"/>
  <c r="Q58" i="6"/>
  <c r="Q57" i="6"/>
  <c r="P12" i="1" l="1"/>
  <c r="P14" i="1"/>
  <c r="K58" i="1"/>
  <c r="L58" i="1"/>
  <c r="M58" i="1"/>
  <c r="N58" i="1"/>
  <c r="K57" i="1"/>
  <c r="L57" i="1"/>
  <c r="M57" i="1"/>
  <c r="N57" i="1"/>
  <c r="J58" i="1"/>
  <c r="J57" i="1"/>
  <c r="P56" i="1" l="1"/>
  <c r="P55" i="1"/>
  <c r="P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P58" i="1" l="1"/>
  <c r="P57" i="1"/>
</calcChain>
</file>

<file path=xl/sharedStrings.xml><?xml version="1.0" encoding="utf-8"?>
<sst xmlns="http://schemas.openxmlformats.org/spreadsheetml/2006/main" count="271" uniqueCount="175">
  <si>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</si>
  <si>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</si>
  <si>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</si>
  <si>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</si>
  <si>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</si>
  <si>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</si>
  <si>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</si>
  <si>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</si>
  <si>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</si>
  <si>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</si>
  <si>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</si>
  <si>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</si>
  <si>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</si>
  <si>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</si>
  <si>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</si>
  <si>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</si>
  <si>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</si>
  <si>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</si>
  <si>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</si>
  <si>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</si>
  <si>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</si>
  <si>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</si>
  <si>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</si>
  <si>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</si>
  <si>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Entorno Macroeconomico</t>
  </si>
  <si>
    <t xml:space="preserve"> Febrero 2024 a Junio 2024</t>
  </si>
  <si>
    <t>SERVANDO BELLI IXBA</t>
  </si>
  <si>
    <t>407 A</t>
  </si>
  <si>
    <t>221U0410</t>
  </si>
  <si>
    <t>ABRAJAN PEREZ EMELY</t>
  </si>
  <si>
    <t>201U0182</t>
  </si>
  <si>
    <t>AGUILAR GOMEZ MARIA DEL CARMEN</t>
  </si>
  <si>
    <t>221U0411</t>
  </si>
  <si>
    <t>ALARCON XALA JHOANA SAMANTHA</t>
  </si>
  <si>
    <t>221U0414</t>
  </si>
  <si>
    <t>ARANGUTE PIO LUZ CLARA</t>
  </si>
  <si>
    <t>221U0417</t>
  </si>
  <si>
    <t>BAPO COTO SALVADOR DE JESUS</t>
  </si>
  <si>
    <t>221U0419</t>
  </si>
  <si>
    <t>BAXIN FISCAL ADAIR</t>
  </si>
  <si>
    <t>221U0425</t>
  </si>
  <si>
    <t>CAGAL MORENO LESLI JOQUEBET</t>
  </si>
  <si>
    <t>221U0427</t>
  </si>
  <si>
    <t>CAIXBA SINACA EUNICE</t>
  </si>
  <si>
    <t>221U0488</t>
  </si>
  <si>
    <t>CANO TORRES NANCY PAOLA</t>
  </si>
  <si>
    <t>221U0428</t>
  </si>
  <si>
    <t>CARDOZA QUINO HUGO ERNESTO</t>
  </si>
  <si>
    <t>231U0280</t>
  </si>
  <si>
    <t>COBAXIN GONZALEZ ABRIL</t>
  </si>
  <si>
    <t>221U0435</t>
  </si>
  <si>
    <t>CONCHI CRUZ JOSELIN GUADALUPE</t>
  </si>
  <si>
    <t>221U0437</t>
  </si>
  <si>
    <t>CONTRERAS PAXTIAN MAYTE</t>
  </si>
  <si>
    <t>221U0438</t>
  </si>
  <si>
    <t>CONTRERAS VELAZCO BRENDA SARAHI</t>
  </si>
  <si>
    <t>221U0441</t>
  </si>
  <si>
    <t>DIAZ OY DIEGO MANUEL</t>
  </si>
  <si>
    <t>221U0442</t>
  </si>
  <si>
    <t>DOMINGUEZ CRUZ MARELIT</t>
  </si>
  <si>
    <t>221U0443</t>
  </si>
  <si>
    <t xml:space="preserve">ESCOBAR ESCOBAR LUIS RODOLFO </t>
  </si>
  <si>
    <t>221U0444</t>
  </si>
  <si>
    <t>ESCRIBANO GRACIA EVELIN NAYELI</t>
  </si>
  <si>
    <t>221U0445</t>
  </si>
  <si>
    <t xml:space="preserve">GAPI ASCANIO AZALIA ANEYRA </t>
  </si>
  <si>
    <t>221U0446</t>
  </si>
  <si>
    <t xml:space="preserve">GARCIA FONSECA SHANIA PATRICIA </t>
  </si>
  <si>
    <t>221U0447</t>
  </si>
  <si>
    <t>GARCIA RUEDA DEREK ALEJANDRO</t>
  </si>
  <si>
    <t>221U0448</t>
  </si>
  <si>
    <t>GAYTAN DELGADO FATIMA ISABEL</t>
  </si>
  <si>
    <t>211U0405</t>
  </si>
  <si>
    <t>LOPEZ BENITEZ DAMARIS</t>
  </si>
  <si>
    <t>221U0458</t>
  </si>
  <si>
    <t>MARTINEZ ASCAÑO KENIA MARIA</t>
  </si>
  <si>
    <t>221U0459</t>
  </si>
  <si>
    <t>MARTINEZ FONSECA FATIMA LARISSA</t>
  </si>
  <si>
    <t>221U0229</t>
  </si>
  <si>
    <t>MUÑOZ DELGADO DANNA ELIDETH</t>
  </si>
  <si>
    <t>221U0463</t>
  </si>
  <si>
    <t>ORTIZ GOREL YAMILA</t>
  </si>
  <si>
    <t>221U0570</t>
  </si>
  <si>
    <t>RAMIREZ PEREZ ANGEL GABRIEL</t>
  </si>
  <si>
    <t>221U0475</t>
  </si>
  <si>
    <t>TOTO VERGARA MAYTE</t>
  </si>
  <si>
    <t>221U0476</t>
  </si>
  <si>
    <t>TRICHE HIPOLITO CITLALI</t>
  </si>
  <si>
    <t>221U0477</t>
  </si>
  <si>
    <t xml:space="preserve">TURRENT NAVIGAL ROSA ELIZABETH </t>
  </si>
  <si>
    <t>221U0478</t>
  </si>
  <si>
    <t>USCANGA CERBANTES MARIELA</t>
  </si>
  <si>
    <t>221U0481</t>
  </si>
  <si>
    <t>221U0484</t>
  </si>
  <si>
    <t>VELASCO MAULEON ALESSANDRO ABISAID</t>
  </si>
  <si>
    <t>VILLALOBOS PUCHETA ARIEL MICHELL</t>
  </si>
  <si>
    <t>221U0485</t>
  </si>
  <si>
    <t>XOLO PELAYO DARIANA</t>
  </si>
  <si>
    <t>221U0487</t>
  </si>
  <si>
    <t>ZAPO SANTIAGO ROBERTO</t>
  </si>
  <si>
    <t>L.E.SERVANDO BELLI IXBA</t>
  </si>
  <si>
    <t>407 B</t>
  </si>
  <si>
    <t>Febrero 2024 a Junio 2024</t>
  </si>
  <si>
    <t>221U0413</t>
  </si>
  <si>
    <t xml:space="preserve">ALEMAN PRIETO GENESIS MILAGROS </t>
  </si>
  <si>
    <t>221U0415</t>
  </si>
  <si>
    <t>ARRES XOLO ARLETTE DEL CARMEN</t>
  </si>
  <si>
    <t>AZAMAR AZAMAR ANA LIZZET</t>
  </si>
  <si>
    <t>BARRIENTOS COTA JESSICA SARAHI</t>
  </si>
  <si>
    <t>221U0416</t>
  </si>
  <si>
    <t>221U0418</t>
  </si>
  <si>
    <t>221U0420</t>
  </si>
  <si>
    <t xml:space="preserve">BAXIN SANCHES RAMSES DE JESUS </t>
  </si>
  <si>
    <t>BUENO VILLEGAS RAFAEL</t>
  </si>
  <si>
    <t xml:space="preserve">BUSTAMANTE MEZO ALEXIS NOE </t>
  </si>
  <si>
    <t>CAMPOS ALVAREZ ESTEFANIA</t>
  </si>
  <si>
    <t xml:space="preserve">CAPORAL FIGAROLA EDGAR DE JESUS </t>
  </si>
  <si>
    <t>221U0422</t>
  </si>
  <si>
    <t>221U0424</t>
  </si>
  <si>
    <t>221U0490</t>
  </si>
  <si>
    <t>211U0318</t>
  </si>
  <si>
    <t>221U0489</t>
  </si>
  <si>
    <t>CATEMAXCA SIXTEGA FERNANDA GUADALUPE</t>
  </si>
  <si>
    <t>221U0431</t>
  </si>
  <si>
    <t>CHIGO REYES DAVID</t>
  </si>
  <si>
    <t>CHIPOL PUCHETA KENIA LISBETH</t>
  </si>
  <si>
    <t xml:space="preserve">CORTES TAXILAGA MARITZA </t>
  </si>
  <si>
    <t>CORTES VILLEGAS VICTOR MANUEL</t>
  </si>
  <si>
    <t>221U0432</t>
  </si>
  <si>
    <t>221U0439</t>
  </si>
  <si>
    <t>221U0491</t>
  </si>
  <si>
    <t>221U0440</t>
  </si>
  <si>
    <t>CRUZ COTO KEVIN IMANOL</t>
  </si>
  <si>
    <t>221U0852</t>
  </si>
  <si>
    <t>HERNANDEZ BURGOS JORGE</t>
  </si>
  <si>
    <t>221U0451</t>
  </si>
  <si>
    <t xml:space="preserve">HERNANDEZ ARRES MARY JOSE </t>
  </si>
  <si>
    <t>221U0453</t>
  </si>
  <si>
    <t>IXTEPAN BUSTAMANTE JORGE LUIS</t>
  </si>
  <si>
    <t>221U0454</t>
  </si>
  <si>
    <t xml:space="preserve">IXTEPAN CHIPOL CESAR SAUL </t>
  </si>
  <si>
    <t>221U0460</t>
  </si>
  <si>
    <t>MENDOZA IGNOT HANNIA ITZEL</t>
  </si>
  <si>
    <t>221U0768</t>
  </si>
  <si>
    <t>MONTALVO GRACIA MIRANDA</t>
  </si>
  <si>
    <t>211U0672</t>
  </si>
  <si>
    <t>OJEDA LUA ALBERTO</t>
  </si>
  <si>
    <t>221U0462</t>
  </si>
  <si>
    <t>OLIN PEREZ JANITZZI JANNET</t>
  </si>
  <si>
    <t>221U0861</t>
  </si>
  <si>
    <t xml:space="preserve">ORTIZ CRUZ FRIDA MONSERRAT </t>
  </si>
  <si>
    <t>221U0464</t>
  </si>
  <si>
    <t>PASCUAL MIXTEGA IRAIS YAMILET</t>
  </si>
  <si>
    <t>221U0465</t>
  </si>
  <si>
    <t>PIXTA IXBA AMAYRANI</t>
  </si>
  <si>
    <t>221U0466</t>
  </si>
  <si>
    <t>PRETELIN FONSECA JOSE GUILLERMO</t>
  </si>
  <si>
    <t>221U0467</t>
  </si>
  <si>
    <t xml:space="preserve">ROMERO GUTIERREZ NAOMI ALEXANDRA </t>
  </si>
  <si>
    <t>221U0469</t>
  </si>
  <si>
    <t xml:space="preserve">SAN GABRIEL ANTELE KENIA ALEJANDRA </t>
  </si>
  <si>
    <t>221U0470</t>
  </si>
  <si>
    <t>SANTOS TEMICH VICTORIANO</t>
  </si>
  <si>
    <t>221U0471</t>
  </si>
  <si>
    <t>SEBA IXTEPAN ELIZABETH</t>
  </si>
  <si>
    <t>SUAREZ LINARES LINDA  GUADALUPE</t>
  </si>
  <si>
    <t>221U0472</t>
  </si>
  <si>
    <t>221U0473</t>
  </si>
  <si>
    <t>TAXILAGA ARENAL DIANA MARIA</t>
  </si>
  <si>
    <t>VARA GARCIA ADOLFO</t>
  </si>
  <si>
    <t xml:space="preserve">VELASCO TEOBA JAZMIN </t>
  </si>
  <si>
    <t>VERGARA POLITO ROBERTO</t>
  </si>
  <si>
    <t>221U0479</t>
  </si>
  <si>
    <t>221U0482</t>
  </si>
  <si>
    <t>221U0483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</si>
</sst>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2"/>
  <sheetViews>
    <sheetView topLeftCell="A37" zoomScale="88" zoomScaleNormal="88" workbookViewId="0">
      <selection activeCell="D4" sqref="D4:G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17" x14ac:dyDescent="0.3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  <c r="Q3" s="1"/>
    </row>
    <row r="4" spans="2:17" x14ac:dyDescent="0.35">
      <c r="C4" t="s">
        <v>0</v>
      </c>
      <c r="D4" s="27" t="s">
        <v>24</v>
      </c>
      <c r="E4" s="27"/>
      <c r="F4" s="27"/>
      <c r="G4" s="27"/>
      <c r="I4" t="s">
        <v>1</v>
      </c>
      <c r="J4" s="28" t="s">
        <v>27</v>
      </c>
      <c r="K4" s="28"/>
      <c r="M4" t="s">
        <v>2</v>
      </c>
      <c r="N4" s="16">
        <v>45434</v>
      </c>
      <c r="O4" s="1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8" t="s">
        <v>25</v>
      </c>
      <c r="E6" s="28"/>
      <c r="F6" s="28"/>
      <c r="G6" s="28"/>
      <c r="I6" s="18" t="s">
        <v>22</v>
      </c>
      <c r="J6" s="18"/>
      <c r="K6" s="19" t="s">
        <v>100</v>
      </c>
      <c r="L6" s="19"/>
      <c r="M6" s="19"/>
      <c r="N6" s="19"/>
      <c r="O6" s="19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28</v>
      </c>
      <c r="D9" s="21" t="s">
        <v>29</v>
      </c>
      <c r="E9" s="21"/>
      <c r="F9" s="21"/>
      <c r="G9" s="21"/>
      <c r="H9" s="21"/>
      <c r="I9" s="21"/>
      <c r="J9" s="4">
        <v>92</v>
      </c>
      <c r="K9" s="4">
        <v>94</v>
      </c>
      <c r="L9" s="4">
        <v>93</v>
      </c>
      <c r="M9" s="4">
        <v>90</v>
      </c>
      <c r="N9" s="4">
        <v>0</v>
      </c>
      <c r="O9" s="4">
        <v>0</v>
      </c>
      <c r="P9" s="10">
        <f>SUM(J9:O9)/6</f>
        <v>61.5</v>
      </c>
    </row>
    <row r="10" spans="2:17" x14ac:dyDescent="0.35">
      <c r="B10" s="6">
        <f>B9+1</f>
        <v>2</v>
      </c>
      <c r="C10" s="6" t="s">
        <v>30</v>
      </c>
      <c r="D10" s="21" t="s">
        <v>31</v>
      </c>
      <c r="E10" s="21"/>
      <c r="F10" s="21"/>
      <c r="G10" s="21"/>
      <c r="H10" s="21"/>
      <c r="I10" s="21"/>
      <c r="J10" s="4">
        <v>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10">
        <f>SUM(J10:O10)/6</f>
        <v>11.666666666666666</v>
      </c>
    </row>
    <row r="11" spans="2:17" x14ac:dyDescent="0.35">
      <c r="B11" s="6">
        <f t="shared" ref="B11:B33" si="0">B10+1</f>
        <v>3</v>
      </c>
      <c r="C11" s="6" t="s">
        <v>32</v>
      </c>
      <c r="D11" s="21" t="s">
        <v>33</v>
      </c>
      <c r="E11" s="21"/>
      <c r="F11" s="21"/>
      <c r="G11" s="21"/>
      <c r="H11" s="21"/>
      <c r="I11" s="21"/>
      <c r="J11" s="4">
        <v>89</v>
      </c>
      <c r="K11" s="4">
        <v>91</v>
      </c>
      <c r="L11" s="4">
        <v>93</v>
      </c>
      <c r="M11" s="4">
        <v>88</v>
      </c>
      <c r="N11" s="4">
        <v>0</v>
      </c>
      <c r="O11" s="4">
        <v>0</v>
      </c>
      <c r="P11" s="10">
        <f>SUM(J11:O11)/6</f>
        <v>60.166666666666664</v>
      </c>
    </row>
    <row r="12" spans="2:17" x14ac:dyDescent="0.35">
      <c r="B12" s="6">
        <f t="shared" si="0"/>
        <v>4</v>
      </c>
      <c r="C12" s="6" t="s">
        <v>34</v>
      </c>
      <c r="D12" s="21" t="s">
        <v>35</v>
      </c>
      <c r="E12" s="21"/>
      <c r="F12" s="21"/>
      <c r="G12" s="21"/>
      <c r="H12" s="21"/>
      <c r="I12" s="21"/>
      <c r="J12" s="4">
        <v>89</v>
      </c>
      <c r="K12" s="4">
        <v>88</v>
      </c>
      <c r="L12" s="4">
        <v>91</v>
      </c>
      <c r="M12" s="4">
        <v>70</v>
      </c>
      <c r="N12" s="4">
        <v>0</v>
      </c>
      <c r="O12" s="4">
        <v>0</v>
      </c>
      <c r="P12" s="10">
        <f t="shared" ref="P12:P14" si="1">SUM(J12:O12)/7</f>
        <v>48.285714285714285</v>
      </c>
    </row>
    <row r="13" spans="2:17" x14ac:dyDescent="0.35">
      <c r="B13" s="6">
        <f t="shared" si="0"/>
        <v>5</v>
      </c>
      <c r="C13" s="6" t="s">
        <v>36</v>
      </c>
      <c r="D13" s="21" t="s">
        <v>37</v>
      </c>
      <c r="E13" s="21"/>
      <c r="F13" s="21"/>
      <c r="G13" s="21"/>
      <c r="H13" s="21"/>
      <c r="I13" s="21"/>
      <c r="J13" s="4">
        <v>98</v>
      </c>
      <c r="K13" s="4">
        <v>96</v>
      </c>
      <c r="L13" s="4">
        <v>90</v>
      </c>
      <c r="M13" s="4">
        <v>95</v>
      </c>
      <c r="N13" s="4">
        <v>0</v>
      </c>
      <c r="O13" s="4">
        <v>0</v>
      </c>
      <c r="P13" s="10">
        <f>SUM(J13:O13)/6</f>
        <v>63.166666666666664</v>
      </c>
    </row>
    <row r="14" spans="2:17" x14ac:dyDescent="0.35">
      <c r="B14" s="6">
        <f t="shared" si="0"/>
        <v>6</v>
      </c>
      <c r="C14" s="6" t="s">
        <v>38</v>
      </c>
      <c r="D14" s="21" t="s">
        <v>39</v>
      </c>
      <c r="E14" s="21"/>
      <c r="F14" s="21"/>
      <c r="G14" s="21"/>
      <c r="H14" s="21"/>
      <c r="I14" s="21"/>
      <c r="J14" s="4">
        <v>95</v>
      </c>
      <c r="K14" s="4">
        <v>99</v>
      </c>
      <c r="L14" s="4">
        <v>94</v>
      </c>
      <c r="M14" s="4">
        <v>85</v>
      </c>
      <c r="N14" s="4">
        <v>0</v>
      </c>
      <c r="O14" s="4">
        <v>0</v>
      </c>
      <c r="P14" s="10">
        <f t="shared" si="1"/>
        <v>53.285714285714285</v>
      </c>
    </row>
    <row r="15" spans="2:17" x14ac:dyDescent="0.35">
      <c r="B15" s="6">
        <f t="shared" si="0"/>
        <v>7</v>
      </c>
      <c r="C15" s="6" t="s">
        <v>40</v>
      </c>
      <c r="D15" s="21" t="s">
        <v>41</v>
      </c>
      <c r="E15" s="21"/>
      <c r="F15" s="21"/>
      <c r="G15" s="21"/>
      <c r="H15" s="21"/>
      <c r="I15" s="21"/>
      <c r="J15" s="4">
        <v>95</v>
      </c>
      <c r="K15" s="4">
        <v>91</v>
      </c>
      <c r="L15" s="4">
        <v>93</v>
      </c>
      <c r="M15" s="4">
        <v>93</v>
      </c>
      <c r="N15" s="4">
        <v>0</v>
      </c>
      <c r="O15" s="4">
        <v>0</v>
      </c>
      <c r="P15" s="10">
        <f t="shared" ref="P15:P44" si="2">SUM(J15:O15)/6</f>
        <v>62</v>
      </c>
    </row>
    <row r="16" spans="2:17" x14ac:dyDescent="0.35">
      <c r="B16" s="6">
        <f t="shared" si="0"/>
        <v>8</v>
      </c>
      <c r="C16" s="6" t="s">
        <v>42</v>
      </c>
      <c r="D16" s="21" t="s">
        <v>43</v>
      </c>
      <c r="E16" s="21"/>
      <c r="F16" s="21"/>
      <c r="G16" s="21"/>
      <c r="H16" s="21"/>
      <c r="I16" s="21"/>
      <c r="J16" s="4">
        <v>94</v>
      </c>
      <c r="K16" s="4">
        <v>98</v>
      </c>
      <c r="L16" s="4">
        <v>75</v>
      </c>
      <c r="M16" s="4">
        <v>95</v>
      </c>
      <c r="N16" s="4">
        <v>0</v>
      </c>
      <c r="O16" s="4">
        <v>0</v>
      </c>
      <c r="P16" s="10">
        <f t="shared" si="2"/>
        <v>60.333333333333336</v>
      </c>
    </row>
    <row r="17" spans="2:16" x14ac:dyDescent="0.35">
      <c r="B17" s="6">
        <f t="shared" si="0"/>
        <v>9</v>
      </c>
      <c r="C17" s="6" t="s">
        <v>44</v>
      </c>
      <c r="D17" s="21" t="s">
        <v>45</v>
      </c>
      <c r="E17" s="21"/>
      <c r="F17" s="21"/>
      <c r="G17" s="21"/>
      <c r="H17" s="21"/>
      <c r="I17" s="21"/>
      <c r="J17" s="4">
        <v>88</v>
      </c>
      <c r="K17" s="4">
        <v>100</v>
      </c>
      <c r="L17" s="4">
        <v>75</v>
      </c>
      <c r="M17" s="4">
        <v>94</v>
      </c>
      <c r="N17" s="4">
        <v>0</v>
      </c>
      <c r="O17" s="4">
        <v>0</v>
      </c>
      <c r="P17" s="10">
        <f t="shared" si="2"/>
        <v>59.5</v>
      </c>
    </row>
    <row r="18" spans="2:16" x14ac:dyDescent="0.35">
      <c r="B18" s="6">
        <f t="shared" si="0"/>
        <v>10</v>
      </c>
      <c r="C18" s="6" t="s">
        <v>46</v>
      </c>
      <c r="D18" s="22" t="s">
        <v>47</v>
      </c>
      <c r="E18" s="22"/>
      <c r="F18" s="22"/>
      <c r="G18" s="22"/>
      <c r="H18" s="22"/>
      <c r="I18" s="22"/>
      <c r="J18" s="4">
        <v>96</v>
      </c>
      <c r="K18" s="4">
        <v>100</v>
      </c>
      <c r="L18" s="4">
        <v>98</v>
      </c>
      <c r="M18" s="4">
        <v>100</v>
      </c>
      <c r="N18" s="4">
        <v>0</v>
      </c>
      <c r="O18" s="4">
        <v>0</v>
      </c>
      <c r="P18" s="10">
        <f t="shared" si="2"/>
        <v>65.666666666666671</v>
      </c>
    </row>
    <row r="19" spans="2:16" x14ac:dyDescent="0.35">
      <c r="B19" s="6">
        <f t="shared" si="0"/>
        <v>11</v>
      </c>
      <c r="C19" s="6" t="s">
        <v>48</v>
      </c>
      <c r="D19" s="21" t="s">
        <v>49</v>
      </c>
      <c r="E19" s="21"/>
      <c r="F19" s="21"/>
      <c r="G19" s="21"/>
      <c r="H19" s="21"/>
      <c r="I19" s="21"/>
      <c r="J19" s="4">
        <v>90</v>
      </c>
      <c r="K19" s="4">
        <v>80</v>
      </c>
      <c r="L19" s="4">
        <v>89</v>
      </c>
      <c r="M19" s="4">
        <v>85</v>
      </c>
      <c r="N19" s="4">
        <v>0</v>
      </c>
      <c r="O19" s="4">
        <v>0</v>
      </c>
      <c r="P19" s="10">
        <f t="shared" si="2"/>
        <v>57.333333333333336</v>
      </c>
    </row>
    <row r="20" spans="2:16" x14ac:dyDescent="0.35">
      <c r="B20" s="6">
        <f t="shared" si="0"/>
        <v>12</v>
      </c>
      <c r="C20" s="6" t="s">
        <v>50</v>
      </c>
      <c r="D20" s="21" t="s">
        <v>51</v>
      </c>
      <c r="E20" s="21"/>
      <c r="F20" s="21"/>
      <c r="G20" s="21"/>
      <c r="H20" s="21"/>
      <c r="I20" s="21"/>
      <c r="J20" s="4">
        <v>98</v>
      </c>
      <c r="K20" s="4">
        <v>95</v>
      </c>
      <c r="L20" s="4">
        <v>95</v>
      </c>
      <c r="M20" s="4">
        <v>95</v>
      </c>
      <c r="N20" s="4">
        <v>0</v>
      </c>
      <c r="O20" s="4">
        <v>0</v>
      </c>
      <c r="P20" s="10">
        <f t="shared" si="2"/>
        <v>63.833333333333336</v>
      </c>
    </row>
    <row r="21" spans="2:16" x14ac:dyDescent="0.35">
      <c r="B21" s="6">
        <f t="shared" si="0"/>
        <v>13</v>
      </c>
      <c r="C21" s="6" t="s">
        <v>52</v>
      </c>
      <c r="D21" s="21" t="s">
        <v>53</v>
      </c>
      <c r="E21" s="21"/>
      <c r="F21" s="21"/>
      <c r="G21" s="21"/>
      <c r="H21" s="21"/>
      <c r="I21" s="21"/>
      <c r="J21" s="4">
        <v>96</v>
      </c>
      <c r="K21" s="4">
        <v>84</v>
      </c>
      <c r="L21" s="4">
        <v>95</v>
      </c>
      <c r="M21" s="4">
        <v>90</v>
      </c>
      <c r="N21" s="4">
        <v>0</v>
      </c>
      <c r="O21" s="4">
        <v>0</v>
      </c>
      <c r="P21" s="10">
        <f t="shared" si="2"/>
        <v>60.833333333333336</v>
      </c>
    </row>
    <row r="22" spans="2:16" x14ac:dyDescent="0.35">
      <c r="B22" s="6">
        <f t="shared" si="0"/>
        <v>14</v>
      </c>
      <c r="C22" s="6" t="s">
        <v>54</v>
      </c>
      <c r="D22" s="21" t="s">
        <v>55</v>
      </c>
      <c r="E22" s="21"/>
      <c r="F22" s="21"/>
      <c r="G22" s="21"/>
      <c r="H22" s="21"/>
      <c r="I22" s="21"/>
      <c r="J22" s="4">
        <v>95</v>
      </c>
      <c r="K22" s="4">
        <v>93</v>
      </c>
      <c r="L22" s="4">
        <v>90</v>
      </c>
      <c r="M22" s="4">
        <v>70</v>
      </c>
      <c r="N22" s="4">
        <v>0</v>
      </c>
      <c r="O22" s="4">
        <v>0</v>
      </c>
      <c r="P22" s="10">
        <f t="shared" si="2"/>
        <v>58</v>
      </c>
    </row>
    <row r="23" spans="2:16" x14ac:dyDescent="0.35">
      <c r="B23" s="6">
        <f t="shared" si="0"/>
        <v>15</v>
      </c>
      <c r="C23" s="6" t="s">
        <v>56</v>
      </c>
      <c r="D23" s="21" t="s">
        <v>57</v>
      </c>
      <c r="E23" s="21"/>
      <c r="F23" s="21"/>
      <c r="G23" s="21"/>
      <c r="H23" s="21"/>
      <c r="I23" s="21"/>
      <c r="J23" s="4">
        <v>93</v>
      </c>
      <c r="K23" s="4">
        <v>90</v>
      </c>
      <c r="L23" s="4">
        <v>75</v>
      </c>
      <c r="M23" s="4">
        <v>88</v>
      </c>
      <c r="N23" s="4">
        <v>0</v>
      </c>
      <c r="O23" s="4">
        <v>0</v>
      </c>
      <c r="P23" s="10">
        <f t="shared" si="2"/>
        <v>57.666666666666664</v>
      </c>
    </row>
    <row r="24" spans="2:16" x14ac:dyDescent="0.35">
      <c r="B24" s="6">
        <f t="shared" si="0"/>
        <v>16</v>
      </c>
      <c r="C24" s="6" t="s">
        <v>58</v>
      </c>
      <c r="D24" s="21" t="s">
        <v>59</v>
      </c>
      <c r="E24" s="21"/>
      <c r="F24" s="21"/>
      <c r="G24" s="21"/>
      <c r="H24" s="21"/>
      <c r="I24" s="21"/>
      <c r="J24" s="4">
        <v>95</v>
      </c>
      <c r="K24" s="4">
        <v>90</v>
      </c>
      <c r="L24" s="4">
        <v>91</v>
      </c>
      <c r="M24" s="4">
        <v>95</v>
      </c>
      <c r="N24" s="4">
        <v>0</v>
      </c>
      <c r="O24" s="4">
        <v>0</v>
      </c>
      <c r="P24" s="10">
        <f t="shared" si="2"/>
        <v>61.833333333333336</v>
      </c>
    </row>
    <row r="25" spans="2:16" x14ac:dyDescent="0.35">
      <c r="B25" s="6">
        <f t="shared" si="0"/>
        <v>17</v>
      </c>
      <c r="C25" s="6" t="s">
        <v>60</v>
      </c>
      <c r="D25" s="21" t="s">
        <v>61</v>
      </c>
      <c r="E25" s="21"/>
      <c r="F25" s="21"/>
      <c r="G25" s="21"/>
      <c r="H25" s="21"/>
      <c r="I25" s="21"/>
      <c r="J25" s="4">
        <v>88</v>
      </c>
      <c r="K25" s="4">
        <v>96</v>
      </c>
      <c r="L25" s="4">
        <v>75</v>
      </c>
      <c r="M25" s="4">
        <v>81</v>
      </c>
      <c r="N25" s="4">
        <v>0</v>
      </c>
      <c r="O25" s="4">
        <v>0</v>
      </c>
      <c r="P25" s="10">
        <f t="shared" si="2"/>
        <v>56.666666666666664</v>
      </c>
    </row>
    <row r="26" spans="2:16" x14ac:dyDescent="0.35">
      <c r="B26" s="6">
        <f t="shared" si="0"/>
        <v>18</v>
      </c>
      <c r="C26" s="6" t="s">
        <v>62</v>
      </c>
      <c r="D26" s="21" t="s">
        <v>63</v>
      </c>
      <c r="E26" s="21"/>
      <c r="F26" s="21"/>
      <c r="G26" s="21"/>
      <c r="H26" s="21"/>
      <c r="I26" s="21"/>
      <c r="J26" s="4">
        <v>88</v>
      </c>
      <c r="K26" s="4">
        <v>96</v>
      </c>
      <c r="L26" s="4">
        <v>93</v>
      </c>
      <c r="M26" s="4">
        <v>93</v>
      </c>
      <c r="N26" s="4">
        <v>0</v>
      </c>
      <c r="O26" s="4">
        <v>0</v>
      </c>
      <c r="P26" s="10">
        <f t="shared" si="2"/>
        <v>61.666666666666664</v>
      </c>
    </row>
    <row r="27" spans="2:16" x14ac:dyDescent="0.35">
      <c r="B27" s="6">
        <f t="shared" si="0"/>
        <v>19</v>
      </c>
      <c r="C27" s="6" t="s">
        <v>64</v>
      </c>
      <c r="D27" s="21" t="s">
        <v>65</v>
      </c>
      <c r="E27" s="21"/>
      <c r="F27" s="21"/>
      <c r="G27" s="21"/>
      <c r="H27" s="21"/>
      <c r="I27" s="21"/>
      <c r="J27" s="4">
        <v>98</v>
      </c>
      <c r="K27" s="4">
        <v>88</v>
      </c>
      <c r="L27" s="4">
        <v>93</v>
      </c>
      <c r="M27" s="4">
        <v>98</v>
      </c>
      <c r="N27" s="4">
        <v>0</v>
      </c>
      <c r="O27" s="4">
        <v>0</v>
      </c>
      <c r="P27" s="10">
        <f t="shared" si="2"/>
        <v>62.833333333333336</v>
      </c>
    </row>
    <row r="28" spans="2:16" x14ac:dyDescent="0.35">
      <c r="B28" s="6">
        <f t="shared" si="0"/>
        <v>20</v>
      </c>
      <c r="C28" s="6" t="s">
        <v>66</v>
      </c>
      <c r="D28" s="21" t="s">
        <v>67</v>
      </c>
      <c r="E28" s="21"/>
      <c r="F28" s="21"/>
      <c r="G28" s="21"/>
      <c r="H28" s="21"/>
      <c r="I28" s="21"/>
      <c r="J28" s="4">
        <v>99</v>
      </c>
      <c r="K28" s="4">
        <v>94</v>
      </c>
      <c r="L28" s="4">
        <v>75</v>
      </c>
      <c r="M28" s="4">
        <v>75</v>
      </c>
      <c r="N28" s="4">
        <v>0</v>
      </c>
      <c r="O28" s="4">
        <v>0</v>
      </c>
      <c r="P28" s="10">
        <f t="shared" si="2"/>
        <v>57.166666666666664</v>
      </c>
    </row>
    <row r="29" spans="2:16" x14ac:dyDescent="0.35">
      <c r="B29" s="6">
        <f t="shared" si="0"/>
        <v>21</v>
      </c>
      <c r="C29" s="6" t="s">
        <v>68</v>
      </c>
      <c r="D29" s="21" t="s">
        <v>69</v>
      </c>
      <c r="E29" s="21"/>
      <c r="F29" s="21"/>
      <c r="G29" s="21"/>
      <c r="H29" s="21"/>
      <c r="I29" s="21"/>
      <c r="J29" s="4">
        <v>98</v>
      </c>
      <c r="K29" s="4">
        <v>93</v>
      </c>
      <c r="L29" s="4">
        <v>95</v>
      </c>
      <c r="M29" s="4">
        <v>94</v>
      </c>
      <c r="N29" s="4">
        <v>0</v>
      </c>
      <c r="O29" s="4">
        <v>0</v>
      </c>
      <c r="P29" s="10">
        <f t="shared" si="2"/>
        <v>63.333333333333336</v>
      </c>
    </row>
    <row r="30" spans="2:16" x14ac:dyDescent="0.35">
      <c r="B30" s="6">
        <f t="shared" si="0"/>
        <v>22</v>
      </c>
      <c r="C30" s="6" t="s">
        <v>70</v>
      </c>
      <c r="D30" s="21" t="s">
        <v>71</v>
      </c>
      <c r="E30" s="21"/>
      <c r="F30" s="21"/>
      <c r="G30" s="21"/>
      <c r="H30" s="21"/>
      <c r="I30" s="21"/>
      <c r="J30" s="4">
        <v>91</v>
      </c>
      <c r="K30" s="4">
        <v>94</v>
      </c>
      <c r="L30" s="4">
        <v>95</v>
      </c>
      <c r="M30" s="4">
        <v>92</v>
      </c>
      <c r="N30" s="4">
        <v>0</v>
      </c>
      <c r="O30" s="4">
        <v>0</v>
      </c>
      <c r="P30" s="10">
        <f t="shared" si="2"/>
        <v>62</v>
      </c>
    </row>
    <row r="31" spans="2:16" x14ac:dyDescent="0.35">
      <c r="B31" s="6">
        <f t="shared" si="0"/>
        <v>23</v>
      </c>
      <c r="C31" s="6" t="s">
        <v>72</v>
      </c>
      <c r="D31" s="21" t="s">
        <v>73</v>
      </c>
      <c r="E31" s="21"/>
      <c r="F31" s="21"/>
      <c r="G31" s="21"/>
      <c r="H31" s="21"/>
      <c r="I31" s="21"/>
      <c r="J31" s="4">
        <v>99</v>
      </c>
      <c r="K31" s="4">
        <v>97</v>
      </c>
      <c r="L31" s="4">
        <v>0</v>
      </c>
      <c r="M31" s="4">
        <v>90</v>
      </c>
      <c r="N31" s="4">
        <v>0</v>
      </c>
      <c r="O31" s="4">
        <v>0</v>
      </c>
      <c r="P31" s="10">
        <f t="shared" si="2"/>
        <v>47.666666666666664</v>
      </c>
    </row>
    <row r="32" spans="2:16" x14ac:dyDescent="0.35">
      <c r="B32" s="6">
        <f t="shared" si="0"/>
        <v>24</v>
      </c>
      <c r="C32" s="6" t="s">
        <v>74</v>
      </c>
      <c r="D32" s="21" t="s">
        <v>75</v>
      </c>
      <c r="E32" s="21"/>
      <c r="F32" s="21"/>
      <c r="G32" s="21"/>
      <c r="H32" s="21"/>
      <c r="I32" s="21"/>
      <c r="J32" s="4">
        <v>93</v>
      </c>
      <c r="K32" s="4">
        <v>94</v>
      </c>
      <c r="L32" s="4">
        <v>89</v>
      </c>
      <c r="M32" s="4">
        <v>88</v>
      </c>
      <c r="N32" s="4">
        <v>0</v>
      </c>
      <c r="O32" s="4">
        <v>0</v>
      </c>
      <c r="P32" s="10">
        <f t="shared" si="2"/>
        <v>60.666666666666664</v>
      </c>
    </row>
    <row r="33" spans="2:16" x14ac:dyDescent="0.35">
      <c r="B33" s="6">
        <f t="shared" si="0"/>
        <v>25</v>
      </c>
      <c r="C33" s="6" t="s">
        <v>76</v>
      </c>
      <c r="D33" s="21" t="s">
        <v>77</v>
      </c>
      <c r="E33" s="21"/>
      <c r="F33" s="21"/>
      <c r="G33" s="21"/>
      <c r="H33" s="21"/>
      <c r="I33" s="21"/>
      <c r="J33" s="4">
        <v>83</v>
      </c>
      <c r="K33" s="4">
        <v>83</v>
      </c>
      <c r="L33" s="4">
        <v>93</v>
      </c>
      <c r="M33" s="4">
        <v>75</v>
      </c>
      <c r="N33" s="4">
        <v>0</v>
      </c>
      <c r="O33" s="4">
        <v>0</v>
      </c>
      <c r="P33" s="10">
        <f t="shared" si="2"/>
        <v>55.666666666666664</v>
      </c>
    </row>
    <row r="34" spans="2:16" x14ac:dyDescent="0.35">
      <c r="B34" s="6">
        <v>26</v>
      </c>
      <c r="C34" s="6" t="s">
        <v>78</v>
      </c>
      <c r="D34" s="21" t="s">
        <v>79</v>
      </c>
      <c r="E34" s="21"/>
      <c r="F34" s="21"/>
      <c r="G34" s="21"/>
      <c r="H34" s="21"/>
      <c r="I34" s="21"/>
      <c r="J34" s="4">
        <v>90</v>
      </c>
      <c r="K34" s="4">
        <v>97</v>
      </c>
      <c r="L34" s="4">
        <v>94</v>
      </c>
      <c r="M34" s="4">
        <v>97</v>
      </c>
      <c r="N34" s="4">
        <v>0</v>
      </c>
      <c r="O34" s="4">
        <v>0</v>
      </c>
      <c r="P34" s="10">
        <f t="shared" si="2"/>
        <v>63</v>
      </c>
    </row>
    <row r="35" spans="2:16" x14ac:dyDescent="0.35">
      <c r="B35" s="6">
        <v>27</v>
      </c>
      <c r="C35" s="6" t="s">
        <v>80</v>
      </c>
      <c r="D35" s="21" t="s">
        <v>81</v>
      </c>
      <c r="E35" s="21"/>
      <c r="F35" s="21"/>
      <c r="G35" s="21"/>
      <c r="H35" s="21"/>
      <c r="I35" s="21"/>
      <c r="J35" s="4">
        <v>95</v>
      </c>
      <c r="K35" s="4">
        <v>86</v>
      </c>
      <c r="L35" s="4">
        <v>83</v>
      </c>
      <c r="M35" s="4">
        <v>80</v>
      </c>
      <c r="N35" s="4">
        <v>0</v>
      </c>
      <c r="O35" s="4">
        <v>0</v>
      </c>
      <c r="P35" s="10">
        <f t="shared" si="2"/>
        <v>57.333333333333336</v>
      </c>
    </row>
    <row r="36" spans="2:16" x14ac:dyDescent="0.35">
      <c r="B36" s="6">
        <v>28</v>
      </c>
      <c r="C36" s="6" t="s">
        <v>82</v>
      </c>
      <c r="D36" s="21" t="s">
        <v>83</v>
      </c>
      <c r="E36" s="21"/>
      <c r="F36" s="21"/>
      <c r="G36" s="21"/>
      <c r="H36" s="21"/>
      <c r="I36" s="21"/>
      <c r="J36" s="4">
        <v>90</v>
      </c>
      <c r="K36" s="4">
        <v>0</v>
      </c>
      <c r="L36" s="4">
        <v>80</v>
      </c>
      <c r="M36" s="4">
        <v>85</v>
      </c>
      <c r="N36" s="4">
        <v>0</v>
      </c>
      <c r="O36" s="4">
        <v>0</v>
      </c>
      <c r="P36" s="10">
        <f t="shared" si="2"/>
        <v>42.5</v>
      </c>
    </row>
    <row r="37" spans="2:16" x14ac:dyDescent="0.35">
      <c r="B37" s="6">
        <v>29</v>
      </c>
      <c r="C37" s="6" t="s">
        <v>84</v>
      </c>
      <c r="D37" s="21" t="s">
        <v>85</v>
      </c>
      <c r="E37" s="21"/>
      <c r="F37" s="21"/>
      <c r="G37" s="21"/>
      <c r="H37" s="21"/>
      <c r="I37" s="21"/>
      <c r="J37" s="4">
        <v>93</v>
      </c>
      <c r="K37" s="4">
        <v>70</v>
      </c>
      <c r="L37" s="4">
        <v>0</v>
      </c>
      <c r="M37" s="4">
        <v>0</v>
      </c>
      <c r="N37" s="4">
        <v>0</v>
      </c>
      <c r="O37" s="4">
        <v>0</v>
      </c>
      <c r="P37" s="10">
        <f t="shared" si="2"/>
        <v>27.166666666666668</v>
      </c>
    </row>
    <row r="38" spans="2:16" x14ac:dyDescent="0.35">
      <c r="B38" s="6">
        <v>30</v>
      </c>
      <c r="C38" s="6" t="s">
        <v>86</v>
      </c>
      <c r="D38" s="22" t="s">
        <v>87</v>
      </c>
      <c r="E38" s="22"/>
      <c r="F38" s="22"/>
      <c r="G38" s="22"/>
      <c r="H38" s="22"/>
      <c r="I38" s="22"/>
      <c r="J38" s="4">
        <v>93</v>
      </c>
      <c r="K38" s="4">
        <v>92</v>
      </c>
      <c r="L38" s="4">
        <v>93</v>
      </c>
      <c r="M38" s="4">
        <v>95</v>
      </c>
      <c r="N38" s="4">
        <v>0</v>
      </c>
      <c r="O38" s="4">
        <v>0</v>
      </c>
      <c r="P38" s="10">
        <f t="shared" si="2"/>
        <v>62.166666666666664</v>
      </c>
    </row>
    <row r="39" spans="2:16" x14ac:dyDescent="0.35">
      <c r="B39" s="6">
        <v>31</v>
      </c>
      <c r="C39" s="6" t="s">
        <v>88</v>
      </c>
      <c r="D39" s="21" t="s">
        <v>89</v>
      </c>
      <c r="E39" s="21"/>
      <c r="F39" s="21"/>
      <c r="G39" s="21"/>
      <c r="H39" s="21"/>
      <c r="I39" s="21"/>
      <c r="J39" s="4">
        <v>90</v>
      </c>
      <c r="K39" s="4">
        <v>94</v>
      </c>
      <c r="L39" s="4">
        <v>95</v>
      </c>
      <c r="M39" s="4">
        <v>100</v>
      </c>
      <c r="N39" s="4">
        <v>0</v>
      </c>
      <c r="O39" s="4">
        <v>0</v>
      </c>
      <c r="P39" s="10">
        <f t="shared" si="2"/>
        <v>63.166666666666664</v>
      </c>
    </row>
    <row r="40" spans="2:16" x14ac:dyDescent="0.35">
      <c r="B40" s="6">
        <v>32</v>
      </c>
      <c r="C40" s="6" t="s">
        <v>90</v>
      </c>
      <c r="D40" s="21" t="s">
        <v>91</v>
      </c>
      <c r="E40" s="21"/>
      <c r="F40" s="21"/>
      <c r="G40" s="21"/>
      <c r="H40" s="21"/>
      <c r="I40" s="21"/>
      <c r="J40" s="4">
        <v>85</v>
      </c>
      <c r="K40" s="4">
        <v>94</v>
      </c>
      <c r="L40" s="4">
        <v>92</v>
      </c>
      <c r="M40" s="4">
        <v>75</v>
      </c>
      <c r="N40" s="4">
        <v>0</v>
      </c>
      <c r="O40" s="4">
        <v>0</v>
      </c>
      <c r="P40" s="10">
        <f t="shared" si="2"/>
        <v>57.666666666666664</v>
      </c>
    </row>
    <row r="41" spans="2:16" x14ac:dyDescent="0.35">
      <c r="B41" s="6">
        <v>33</v>
      </c>
      <c r="C41" s="6" t="s">
        <v>92</v>
      </c>
      <c r="D41" s="22" t="s">
        <v>94</v>
      </c>
      <c r="E41" s="22"/>
      <c r="F41" s="22"/>
      <c r="G41" s="22"/>
      <c r="H41" s="22"/>
      <c r="I41" s="22"/>
      <c r="J41" s="4">
        <v>99</v>
      </c>
      <c r="K41" s="4">
        <v>88</v>
      </c>
      <c r="L41" s="4">
        <v>93</v>
      </c>
      <c r="M41" s="4">
        <v>95</v>
      </c>
      <c r="N41" s="4">
        <v>0</v>
      </c>
      <c r="O41" s="4">
        <v>0</v>
      </c>
      <c r="P41" s="10">
        <f t="shared" si="2"/>
        <v>62.5</v>
      </c>
    </row>
    <row r="42" spans="2:16" x14ac:dyDescent="0.35">
      <c r="B42" s="6">
        <v>34</v>
      </c>
      <c r="C42" s="6" t="s">
        <v>93</v>
      </c>
      <c r="D42" s="21" t="s">
        <v>95</v>
      </c>
      <c r="E42" s="21"/>
      <c r="F42" s="21"/>
      <c r="G42" s="21"/>
      <c r="H42" s="21"/>
      <c r="I42" s="21"/>
      <c r="J42" s="4">
        <v>98</v>
      </c>
      <c r="K42" s="4">
        <v>86</v>
      </c>
      <c r="L42" s="4">
        <v>70</v>
      </c>
      <c r="M42" s="4">
        <v>83</v>
      </c>
      <c r="N42" s="4">
        <v>0</v>
      </c>
      <c r="O42" s="4">
        <v>0</v>
      </c>
      <c r="P42" s="10">
        <f t="shared" si="2"/>
        <v>56.166666666666664</v>
      </c>
    </row>
    <row r="43" spans="2:16" x14ac:dyDescent="0.35">
      <c r="B43" s="6">
        <v>35</v>
      </c>
      <c r="C43" s="6" t="s">
        <v>96</v>
      </c>
      <c r="D43" s="21" t="s">
        <v>97</v>
      </c>
      <c r="E43" s="21"/>
      <c r="F43" s="21"/>
      <c r="G43" s="21"/>
      <c r="H43" s="21"/>
      <c r="I43" s="21"/>
      <c r="J43" s="4">
        <v>70</v>
      </c>
      <c r="K43" s="4">
        <v>81</v>
      </c>
      <c r="L43" s="4">
        <v>0</v>
      </c>
      <c r="M43" s="4">
        <v>70</v>
      </c>
      <c r="N43" s="4">
        <v>0</v>
      </c>
      <c r="O43" s="4">
        <v>0</v>
      </c>
      <c r="P43" s="10">
        <f t="shared" si="2"/>
        <v>36.833333333333336</v>
      </c>
    </row>
    <row r="44" spans="2:16" x14ac:dyDescent="0.35">
      <c r="B44" s="6">
        <v>36</v>
      </c>
      <c r="C44" s="6" t="s">
        <v>98</v>
      </c>
      <c r="D44" s="21" t="s">
        <v>99</v>
      </c>
      <c r="E44" s="21"/>
      <c r="F44" s="21"/>
      <c r="G44" s="21"/>
      <c r="H44" s="21"/>
      <c r="I44" s="21"/>
      <c r="J44" s="4">
        <v>98</v>
      </c>
      <c r="K44" s="4">
        <v>100</v>
      </c>
      <c r="L44" s="4">
        <v>95</v>
      </c>
      <c r="M44" s="4">
        <v>100</v>
      </c>
      <c r="N44" s="4">
        <v>0</v>
      </c>
      <c r="O44" s="4">
        <v>0</v>
      </c>
      <c r="P44" s="10">
        <f t="shared" si="2"/>
        <v>65.5</v>
      </c>
    </row>
    <row r="45" spans="2:16" x14ac:dyDescent="0.35">
      <c r="B45" s="6"/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10"/>
    </row>
    <row r="46" spans="2:16" x14ac:dyDescent="0.35">
      <c r="B46" s="6"/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10"/>
    </row>
    <row r="47" spans="2:16" x14ac:dyDescent="0.35">
      <c r="B47" s="6"/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10"/>
    </row>
    <row r="48" spans="2:16" x14ac:dyDescent="0.35">
      <c r="B48" s="6"/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10"/>
    </row>
    <row r="49" spans="2:16" x14ac:dyDescent="0.35">
      <c r="B49" s="6"/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10"/>
    </row>
    <row r="50" spans="2:16" x14ac:dyDescent="0.35">
      <c r="B50" s="6"/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10"/>
    </row>
    <row r="51" spans="2:16" x14ac:dyDescent="0.35">
      <c r="B51" s="6"/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10"/>
    </row>
    <row r="52" spans="2:16" x14ac:dyDescent="0.35">
      <c r="B52" s="6"/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10"/>
    </row>
    <row r="53" spans="2:16" x14ac:dyDescent="0.35">
      <c r="B53" s="6"/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10"/>
    </row>
    <row r="54" spans="2:16" x14ac:dyDescent="0.35">
      <c r="C54" s="18"/>
      <c r="D54" s="18"/>
      <c r="E54" s="1"/>
      <c r="H54" s="24" t="s">
        <v>19</v>
      </c>
      <c r="I54" s="24"/>
      <c r="J54" s="11">
        <f>COUNTIF(J9:J53,"&gt;=70")</f>
        <v>35</v>
      </c>
      <c r="K54" s="11">
        <f t="shared" ref="K54:O54" si="3">COUNTIF(K9:K53,"&gt;=70")</f>
        <v>35</v>
      </c>
      <c r="L54" s="11">
        <f t="shared" si="3"/>
        <v>32</v>
      </c>
      <c r="M54" s="11">
        <f t="shared" si="3"/>
        <v>34</v>
      </c>
      <c r="N54" s="11">
        <f t="shared" si="3"/>
        <v>0</v>
      </c>
      <c r="O54" s="11">
        <f t="shared" si="3"/>
        <v>0</v>
      </c>
      <c r="P54" s="15">
        <f t="shared" ref="P54" si="4">COUNTIF(P9:P48,"&gt;=70")</f>
        <v>0</v>
      </c>
    </row>
    <row r="55" spans="2:16" x14ac:dyDescent="0.35">
      <c r="C55" s="18"/>
      <c r="D55" s="18"/>
      <c r="E55" s="8"/>
      <c r="H55" s="25" t="s">
        <v>20</v>
      </c>
      <c r="I55" s="25"/>
      <c r="J55" s="12">
        <f>COUNTIF(J9:J53,"&lt;70")</f>
        <v>1</v>
      </c>
      <c r="K55" s="12">
        <f t="shared" ref="K55:P55" si="5">COUNTIF(K9:K53,"&lt;70")</f>
        <v>1</v>
      </c>
      <c r="L55" s="12">
        <f t="shared" si="5"/>
        <v>4</v>
      </c>
      <c r="M55" s="12">
        <f t="shared" si="5"/>
        <v>2</v>
      </c>
      <c r="N55" s="12">
        <f t="shared" si="5"/>
        <v>36</v>
      </c>
      <c r="O55" s="12">
        <f t="shared" si="5"/>
        <v>36</v>
      </c>
      <c r="P55" s="12">
        <f t="shared" si="5"/>
        <v>36</v>
      </c>
    </row>
    <row r="56" spans="2:16" x14ac:dyDescent="0.35">
      <c r="C56" s="18"/>
      <c r="D56" s="18"/>
      <c r="E56" s="18"/>
      <c r="H56" s="25" t="s">
        <v>21</v>
      </c>
      <c r="I56" s="25"/>
      <c r="J56" s="12">
        <f>COUNT(J9:J53)</f>
        <v>36</v>
      </c>
      <c r="K56" s="12">
        <f t="shared" ref="K56:P56" si="6">COUNT(K9:K53)</f>
        <v>36</v>
      </c>
      <c r="L56" s="12">
        <f t="shared" si="6"/>
        <v>36</v>
      </c>
      <c r="M56" s="12">
        <f t="shared" si="6"/>
        <v>36</v>
      </c>
      <c r="N56" s="12">
        <f t="shared" si="6"/>
        <v>36</v>
      </c>
      <c r="O56" s="12">
        <f t="shared" si="6"/>
        <v>36</v>
      </c>
      <c r="P56" s="12">
        <f t="shared" si="6"/>
        <v>36</v>
      </c>
    </row>
    <row r="57" spans="2:16" x14ac:dyDescent="0.35">
      <c r="C57" s="18"/>
      <c r="D57" s="18"/>
      <c r="E57" s="1"/>
      <c r="H57" s="26" t="s">
        <v>16</v>
      </c>
      <c r="I57" s="26"/>
      <c r="J57" s="13">
        <f>J54/J56</f>
        <v>0.97222222222222221</v>
      </c>
      <c r="K57" s="14">
        <f t="shared" ref="K57:P57" si="7">K54/K56</f>
        <v>0.97222222222222221</v>
      </c>
      <c r="L57" s="14">
        <f t="shared" si="7"/>
        <v>0.88888888888888884</v>
      </c>
      <c r="M57" s="14">
        <f t="shared" si="7"/>
        <v>0.94444444444444442</v>
      </c>
      <c r="N57" s="14">
        <f t="shared" si="7"/>
        <v>0</v>
      </c>
      <c r="O57" s="14">
        <f t="shared" si="7"/>
        <v>0</v>
      </c>
      <c r="P57" s="14">
        <f t="shared" si="7"/>
        <v>0</v>
      </c>
    </row>
    <row r="58" spans="2:16" x14ac:dyDescent="0.35">
      <c r="C58" s="18"/>
      <c r="D58" s="18"/>
      <c r="E58" s="1"/>
      <c r="H58" s="26" t="s">
        <v>17</v>
      </c>
      <c r="I58" s="26"/>
      <c r="J58" s="13">
        <f>J55/J56</f>
        <v>2.7777777777777776E-2</v>
      </c>
      <c r="K58" s="13">
        <f t="shared" ref="K58:P58" si="8">K55/K56</f>
        <v>2.7777777777777776E-2</v>
      </c>
      <c r="L58" s="14">
        <f t="shared" si="8"/>
        <v>0.1111111111111111</v>
      </c>
      <c r="M58" s="14">
        <f t="shared" si="8"/>
        <v>5.5555555555555552E-2</v>
      </c>
      <c r="N58" s="14">
        <f t="shared" si="8"/>
        <v>1</v>
      </c>
      <c r="O58" s="14">
        <f t="shared" si="8"/>
        <v>1</v>
      </c>
      <c r="P58" s="14">
        <f t="shared" si="8"/>
        <v>1</v>
      </c>
    </row>
    <row r="59" spans="2:16" x14ac:dyDescent="0.35">
      <c r="C59" s="18"/>
      <c r="D59" s="18"/>
      <c r="E59" s="8"/>
    </row>
    <row r="60" spans="2:16" x14ac:dyDescent="0.35">
      <c r="C60" s="1"/>
      <c r="D60" s="1"/>
      <c r="E60" s="8"/>
    </row>
    <row r="61" spans="2:16" x14ac:dyDescent="0.35">
      <c r="J61" s="20" t="s">
        <v>26</v>
      </c>
      <c r="K61" s="20"/>
      <c r="L61" s="20"/>
      <c r="M61" s="20"/>
      <c r="N61" s="20"/>
      <c r="O61" s="20"/>
    </row>
    <row r="62" spans="2:16" x14ac:dyDescent="0.35">
      <c r="J62" s="17" t="s">
        <v>18</v>
      </c>
      <c r="K62" s="17"/>
      <c r="L62" s="17"/>
      <c r="M62" s="17"/>
      <c r="N62" s="17"/>
      <c r="O62" s="17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C3:O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J4:K4"/>
    <mergeCell ref="D6:G6"/>
    <mergeCell ref="D8:I8"/>
    <mergeCell ref="D20:I20"/>
    <mergeCell ref="D9:I9"/>
    <mergeCell ref="N4:O4"/>
    <mergeCell ref="J62:O62"/>
    <mergeCell ref="C55:D55"/>
    <mergeCell ref="I6:J6"/>
    <mergeCell ref="K6:O6"/>
    <mergeCell ref="J61:O61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abSelected="1" topLeftCell="A37" zoomScale="84" zoomScaleNormal="84" workbookViewId="0">
      <selection activeCell="L32" sqref="L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17" x14ac:dyDescent="0.3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  <c r="Q3" s="1"/>
    </row>
    <row r="4" spans="2:17" x14ac:dyDescent="0.35">
      <c r="C4" t="s">
        <v>0</v>
      </c>
      <c r="D4" s="27" t="s">
        <v>24</v>
      </c>
      <c r="E4" s="27"/>
      <c r="F4" s="27"/>
      <c r="G4" s="27"/>
      <c r="I4" t="s">
        <v>1</v>
      </c>
      <c r="J4" s="28" t="s">
        <v>101</v>
      </c>
      <c r="K4" s="28"/>
      <c r="M4" t="s">
        <v>2</v>
      </c>
      <c r="N4" s="16">
        <v>45404</v>
      </c>
      <c r="O4" s="1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8" t="s">
        <v>102</v>
      </c>
      <c r="E6" s="28"/>
      <c r="F6" s="28"/>
      <c r="G6" s="28"/>
      <c r="I6" s="18" t="s">
        <v>22</v>
      </c>
      <c r="J6" s="18"/>
      <c r="K6" s="19" t="s">
        <v>100</v>
      </c>
      <c r="L6" s="19"/>
      <c r="M6" s="19"/>
      <c r="N6" s="19"/>
      <c r="O6" s="19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103</v>
      </c>
      <c r="D9" s="21" t="s">
        <v>104</v>
      </c>
      <c r="E9" s="21"/>
      <c r="F9" s="21"/>
      <c r="G9" s="21"/>
      <c r="H9" s="21"/>
      <c r="I9" s="21"/>
      <c r="J9" s="4">
        <v>95</v>
      </c>
      <c r="K9" s="4">
        <v>98</v>
      </c>
      <c r="L9" s="4">
        <v>90</v>
      </c>
      <c r="M9" s="4">
        <v>98</v>
      </c>
      <c r="N9" s="4">
        <v>0</v>
      </c>
      <c r="O9" s="4">
        <v>0</v>
      </c>
      <c r="P9" s="10">
        <f t="shared" ref="P9:P44" si="0">SUM(J9:O9)/6</f>
        <v>63.5</v>
      </c>
    </row>
    <row r="10" spans="2:17" x14ac:dyDescent="0.35">
      <c r="B10" s="6">
        <f>B9+1</f>
        <v>2</v>
      </c>
      <c r="C10" s="6" t="s">
        <v>105</v>
      </c>
      <c r="D10" s="21" t="s">
        <v>106</v>
      </c>
      <c r="E10" s="21"/>
      <c r="F10" s="21"/>
      <c r="G10" s="21"/>
      <c r="H10" s="21"/>
      <c r="I10" s="21"/>
      <c r="J10" s="4">
        <v>94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10">
        <f t="shared" si="0"/>
        <v>27.333333333333332</v>
      </c>
    </row>
    <row r="11" spans="2:17" x14ac:dyDescent="0.35">
      <c r="B11" s="6">
        <f t="shared" ref="B11:B53" si="1">B10+1</f>
        <v>3</v>
      </c>
      <c r="C11" s="6" t="s">
        <v>109</v>
      </c>
      <c r="D11" s="21" t="s">
        <v>107</v>
      </c>
      <c r="E11" s="21"/>
      <c r="F11" s="21"/>
      <c r="G11" s="21"/>
      <c r="H11" s="21"/>
      <c r="I11" s="21"/>
      <c r="J11" s="4">
        <v>100</v>
      </c>
      <c r="K11" s="4">
        <v>94</v>
      </c>
      <c r="L11" s="4">
        <v>95</v>
      </c>
      <c r="M11" s="4">
        <v>92</v>
      </c>
      <c r="N11" s="4">
        <v>0</v>
      </c>
      <c r="O11" s="4">
        <v>0</v>
      </c>
      <c r="P11" s="10">
        <f t="shared" si="0"/>
        <v>63.5</v>
      </c>
    </row>
    <row r="12" spans="2:17" x14ac:dyDescent="0.35">
      <c r="B12" s="6">
        <f t="shared" si="1"/>
        <v>4</v>
      </c>
      <c r="C12" s="6" t="s">
        <v>110</v>
      </c>
      <c r="D12" s="21" t="s">
        <v>108</v>
      </c>
      <c r="E12" s="21"/>
      <c r="F12" s="21"/>
      <c r="G12" s="21"/>
      <c r="H12" s="21"/>
      <c r="I12" s="21"/>
      <c r="J12" s="4">
        <v>85</v>
      </c>
      <c r="K12" s="4">
        <v>80</v>
      </c>
      <c r="L12" s="4">
        <v>93</v>
      </c>
      <c r="M12" s="4">
        <v>91</v>
      </c>
      <c r="N12" s="4">
        <v>0</v>
      </c>
      <c r="O12" s="4">
        <v>0</v>
      </c>
      <c r="P12" s="10">
        <f t="shared" si="0"/>
        <v>58.166666666666664</v>
      </c>
    </row>
    <row r="13" spans="2:17" x14ac:dyDescent="0.35">
      <c r="B13" s="6">
        <f t="shared" si="1"/>
        <v>5</v>
      </c>
      <c r="C13" s="6" t="s">
        <v>111</v>
      </c>
      <c r="D13" s="21" t="s">
        <v>112</v>
      </c>
      <c r="E13" s="21"/>
      <c r="F13" s="21"/>
      <c r="G13" s="21"/>
      <c r="H13" s="21"/>
      <c r="I13" s="21"/>
      <c r="J13" s="4">
        <v>90</v>
      </c>
      <c r="K13" s="4">
        <v>85</v>
      </c>
      <c r="L13" s="4">
        <v>90</v>
      </c>
      <c r="M13" s="4">
        <v>85</v>
      </c>
      <c r="N13" s="4">
        <v>0</v>
      </c>
      <c r="O13" s="4">
        <v>0</v>
      </c>
      <c r="P13" s="10">
        <f t="shared" si="0"/>
        <v>58.333333333333336</v>
      </c>
    </row>
    <row r="14" spans="2:17" x14ac:dyDescent="0.35">
      <c r="B14" s="6">
        <f t="shared" si="1"/>
        <v>6</v>
      </c>
      <c r="C14" s="6" t="s">
        <v>117</v>
      </c>
      <c r="D14" s="21" t="s">
        <v>113</v>
      </c>
      <c r="E14" s="21"/>
      <c r="F14" s="21"/>
      <c r="G14" s="21"/>
      <c r="H14" s="21"/>
      <c r="I14" s="21"/>
      <c r="J14" s="4">
        <v>90</v>
      </c>
      <c r="K14" s="4">
        <v>93</v>
      </c>
      <c r="L14" s="4">
        <v>92</v>
      </c>
      <c r="M14" s="4">
        <v>90</v>
      </c>
      <c r="N14" s="4">
        <v>0</v>
      </c>
      <c r="O14" s="4">
        <v>0</v>
      </c>
      <c r="P14" s="10">
        <f t="shared" si="0"/>
        <v>60.833333333333336</v>
      </c>
    </row>
    <row r="15" spans="2:17" x14ac:dyDescent="0.35">
      <c r="B15" s="6">
        <f t="shared" si="1"/>
        <v>7</v>
      </c>
      <c r="C15" s="6" t="s">
        <v>118</v>
      </c>
      <c r="D15" s="21" t="s">
        <v>114</v>
      </c>
      <c r="E15" s="21"/>
      <c r="F15" s="21"/>
      <c r="G15" s="21"/>
      <c r="H15" s="21"/>
      <c r="I15" s="21"/>
      <c r="J15" s="4">
        <v>100</v>
      </c>
      <c r="K15" s="4">
        <v>100</v>
      </c>
      <c r="L15" s="4">
        <v>95</v>
      </c>
      <c r="M15" s="4">
        <v>94</v>
      </c>
      <c r="N15" s="4">
        <v>0</v>
      </c>
      <c r="O15" s="4">
        <v>0</v>
      </c>
      <c r="P15" s="10">
        <f t="shared" si="0"/>
        <v>64.833333333333329</v>
      </c>
    </row>
    <row r="16" spans="2:17" x14ac:dyDescent="0.35">
      <c r="B16" s="6">
        <f t="shared" si="1"/>
        <v>8</v>
      </c>
      <c r="C16" s="6" t="s">
        <v>119</v>
      </c>
      <c r="D16" s="21" t="s">
        <v>115</v>
      </c>
      <c r="E16" s="21"/>
      <c r="F16" s="21"/>
      <c r="G16" s="21"/>
      <c r="H16" s="21"/>
      <c r="I16" s="21"/>
      <c r="J16" s="4">
        <v>98</v>
      </c>
      <c r="K16" s="4">
        <v>100</v>
      </c>
      <c r="L16" s="4">
        <v>80</v>
      </c>
      <c r="M16" s="4">
        <v>93</v>
      </c>
      <c r="N16" s="4">
        <v>0</v>
      </c>
      <c r="O16" s="4">
        <v>0</v>
      </c>
      <c r="P16" s="10">
        <f t="shared" si="0"/>
        <v>61.833333333333336</v>
      </c>
    </row>
    <row r="17" spans="2:16" x14ac:dyDescent="0.35">
      <c r="B17" s="6">
        <f t="shared" si="1"/>
        <v>9</v>
      </c>
      <c r="C17" s="6" t="s">
        <v>120</v>
      </c>
      <c r="D17" s="21" t="s">
        <v>116</v>
      </c>
      <c r="E17" s="21"/>
      <c r="F17" s="21"/>
      <c r="G17" s="21"/>
      <c r="H17" s="21"/>
      <c r="I17" s="21"/>
      <c r="J17" s="4">
        <v>91</v>
      </c>
      <c r="K17" s="4">
        <v>98</v>
      </c>
      <c r="L17" s="4">
        <v>92</v>
      </c>
      <c r="M17" s="4">
        <v>91</v>
      </c>
      <c r="N17" s="4">
        <v>0</v>
      </c>
      <c r="O17" s="4">
        <v>0</v>
      </c>
      <c r="P17" s="10">
        <f t="shared" si="0"/>
        <v>62</v>
      </c>
    </row>
    <row r="18" spans="2:16" x14ac:dyDescent="0.35">
      <c r="B18" s="6">
        <f t="shared" si="1"/>
        <v>10</v>
      </c>
      <c r="C18" s="6" t="s">
        <v>121</v>
      </c>
      <c r="D18" s="21" t="s">
        <v>122</v>
      </c>
      <c r="E18" s="21"/>
      <c r="F18" s="21"/>
      <c r="G18" s="21"/>
      <c r="H18" s="21"/>
      <c r="I18" s="21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0</v>
      </c>
    </row>
    <row r="19" spans="2:16" x14ac:dyDescent="0.35">
      <c r="B19" s="6">
        <f t="shared" si="1"/>
        <v>11</v>
      </c>
      <c r="C19" s="6" t="s">
        <v>123</v>
      </c>
      <c r="D19" s="21" t="s">
        <v>124</v>
      </c>
      <c r="E19" s="21"/>
      <c r="F19" s="21"/>
      <c r="G19" s="21"/>
      <c r="H19" s="21"/>
      <c r="I19" s="21"/>
      <c r="J19" s="4">
        <v>92</v>
      </c>
      <c r="K19" s="4">
        <v>94</v>
      </c>
      <c r="L19" s="4">
        <v>90</v>
      </c>
      <c r="M19" s="4">
        <v>85</v>
      </c>
      <c r="N19" s="4">
        <v>0</v>
      </c>
      <c r="O19" s="4">
        <v>0</v>
      </c>
      <c r="P19" s="10">
        <f t="shared" si="0"/>
        <v>60.166666666666664</v>
      </c>
    </row>
    <row r="20" spans="2:16" x14ac:dyDescent="0.35">
      <c r="B20" s="6">
        <f t="shared" si="1"/>
        <v>12</v>
      </c>
      <c r="C20" s="6" t="s">
        <v>128</v>
      </c>
      <c r="D20" s="21" t="s">
        <v>125</v>
      </c>
      <c r="E20" s="21"/>
      <c r="F20" s="21"/>
      <c r="G20" s="21"/>
      <c r="H20" s="21"/>
      <c r="I20" s="21"/>
      <c r="J20" s="4">
        <v>100</v>
      </c>
      <c r="K20" s="4">
        <v>97</v>
      </c>
      <c r="L20" s="4">
        <v>95</v>
      </c>
      <c r="M20" s="4">
        <v>94</v>
      </c>
      <c r="N20" s="4">
        <v>0</v>
      </c>
      <c r="O20" s="4">
        <v>0</v>
      </c>
      <c r="P20" s="10">
        <f t="shared" si="0"/>
        <v>64.333333333333329</v>
      </c>
    </row>
    <row r="21" spans="2:16" x14ac:dyDescent="0.35">
      <c r="B21" s="6">
        <f t="shared" si="1"/>
        <v>13</v>
      </c>
      <c r="C21" s="6" t="s">
        <v>129</v>
      </c>
      <c r="D21" s="21" t="s">
        <v>126</v>
      </c>
      <c r="E21" s="21"/>
      <c r="F21" s="21"/>
      <c r="G21" s="21"/>
      <c r="H21" s="21"/>
      <c r="I21" s="21"/>
      <c r="J21" s="4">
        <v>90</v>
      </c>
      <c r="K21" s="4">
        <v>90</v>
      </c>
      <c r="L21" s="4">
        <v>73</v>
      </c>
      <c r="M21" s="4">
        <v>86</v>
      </c>
      <c r="N21" s="4">
        <v>0</v>
      </c>
      <c r="O21" s="4">
        <v>0</v>
      </c>
      <c r="P21" s="10">
        <f t="shared" si="0"/>
        <v>56.5</v>
      </c>
    </row>
    <row r="22" spans="2:16" x14ac:dyDescent="0.35">
      <c r="B22" s="6">
        <f t="shared" si="1"/>
        <v>14</v>
      </c>
      <c r="C22" s="6" t="s">
        <v>130</v>
      </c>
      <c r="D22" s="21" t="s">
        <v>127</v>
      </c>
      <c r="E22" s="21"/>
      <c r="F22" s="21"/>
      <c r="G22" s="21"/>
      <c r="H22" s="21"/>
      <c r="I22" s="21"/>
      <c r="J22" s="4">
        <v>92</v>
      </c>
      <c r="K22" s="4">
        <v>99</v>
      </c>
      <c r="L22" s="4">
        <v>95</v>
      </c>
      <c r="M22" s="4">
        <v>90</v>
      </c>
      <c r="N22" s="4">
        <v>0</v>
      </c>
      <c r="O22" s="4">
        <v>0</v>
      </c>
      <c r="P22" s="10">
        <f t="shared" si="0"/>
        <v>62.666666666666664</v>
      </c>
    </row>
    <row r="23" spans="2:16" x14ac:dyDescent="0.35">
      <c r="B23" s="6">
        <f t="shared" si="1"/>
        <v>15</v>
      </c>
      <c r="C23" s="6" t="s">
        <v>131</v>
      </c>
      <c r="D23" s="21" t="s">
        <v>132</v>
      </c>
      <c r="E23" s="21"/>
      <c r="F23" s="21"/>
      <c r="G23" s="21"/>
      <c r="H23" s="21"/>
      <c r="I23" s="21"/>
      <c r="J23" s="4">
        <v>96</v>
      </c>
      <c r="K23" s="4">
        <v>95</v>
      </c>
      <c r="L23" s="4">
        <v>96</v>
      </c>
      <c r="M23" s="4">
        <v>91</v>
      </c>
      <c r="N23" s="4">
        <v>0</v>
      </c>
      <c r="O23" s="4">
        <v>0</v>
      </c>
      <c r="P23" s="10">
        <f t="shared" si="0"/>
        <v>63</v>
      </c>
    </row>
    <row r="24" spans="2:16" x14ac:dyDescent="0.35">
      <c r="B24" s="6">
        <f t="shared" si="1"/>
        <v>16</v>
      </c>
      <c r="C24" s="6" t="s">
        <v>133</v>
      </c>
      <c r="D24" s="21" t="s">
        <v>134</v>
      </c>
      <c r="E24" s="21"/>
      <c r="F24" s="21"/>
      <c r="G24" s="21"/>
      <c r="H24" s="21"/>
      <c r="I24" s="2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0</v>
      </c>
    </row>
    <row r="25" spans="2:16" x14ac:dyDescent="0.35">
      <c r="B25" s="6">
        <f t="shared" si="1"/>
        <v>17</v>
      </c>
      <c r="C25" s="6" t="s">
        <v>135</v>
      </c>
      <c r="D25" s="21" t="s">
        <v>136</v>
      </c>
      <c r="E25" s="21"/>
      <c r="F25" s="21"/>
      <c r="G25" s="21"/>
      <c r="H25" s="21"/>
      <c r="I25" s="21"/>
      <c r="J25" s="4">
        <v>80</v>
      </c>
      <c r="K25" s="4">
        <v>0</v>
      </c>
      <c r="L25" s="4">
        <v>0</v>
      </c>
      <c r="M25" s="4">
        <v>70</v>
      </c>
      <c r="N25" s="4">
        <v>0</v>
      </c>
      <c r="O25" s="4">
        <v>0</v>
      </c>
      <c r="P25" s="10">
        <f t="shared" si="0"/>
        <v>25</v>
      </c>
    </row>
    <row r="26" spans="2:16" x14ac:dyDescent="0.35">
      <c r="B26" s="6">
        <f t="shared" si="1"/>
        <v>18</v>
      </c>
      <c r="C26" s="6" t="s">
        <v>137</v>
      </c>
      <c r="D26" s="21" t="s">
        <v>138</v>
      </c>
      <c r="E26" s="21"/>
      <c r="F26" s="21"/>
      <c r="G26" s="21"/>
      <c r="H26" s="21"/>
      <c r="I26" s="21"/>
      <c r="J26" s="4">
        <v>93</v>
      </c>
      <c r="K26" s="4">
        <v>93</v>
      </c>
      <c r="L26" s="4">
        <v>93</v>
      </c>
      <c r="M26" s="4">
        <v>90</v>
      </c>
      <c r="N26" s="4">
        <v>0</v>
      </c>
      <c r="O26" s="4">
        <v>0</v>
      </c>
      <c r="P26" s="10">
        <f t="shared" si="0"/>
        <v>61.5</v>
      </c>
    </row>
    <row r="27" spans="2:16" x14ac:dyDescent="0.35">
      <c r="B27" s="6">
        <f t="shared" si="1"/>
        <v>19</v>
      </c>
      <c r="C27" s="6" t="s">
        <v>139</v>
      </c>
      <c r="D27" s="21" t="s">
        <v>140</v>
      </c>
      <c r="E27" s="21"/>
      <c r="F27" s="21"/>
      <c r="G27" s="21"/>
      <c r="H27" s="21"/>
      <c r="I27" s="21"/>
      <c r="J27" s="4">
        <v>93</v>
      </c>
      <c r="K27" s="4">
        <v>83</v>
      </c>
      <c r="L27" s="4">
        <v>90</v>
      </c>
      <c r="M27" s="4">
        <v>88</v>
      </c>
      <c r="N27" s="4">
        <v>0</v>
      </c>
      <c r="O27" s="4">
        <v>0</v>
      </c>
      <c r="P27" s="10">
        <f t="shared" si="0"/>
        <v>59</v>
      </c>
    </row>
    <row r="28" spans="2:16" x14ac:dyDescent="0.35">
      <c r="B28" s="6">
        <f t="shared" si="1"/>
        <v>20</v>
      </c>
      <c r="C28" s="6" t="s">
        <v>141</v>
      </c>
      <c r="D28" s="21" t="s">
        <v>142</v>
      </c>
      <c r="E28" s="21"/>
      <c r="F28" s="21"/>
      <c r="G28" s="21"/>
      <c r="H28" s="21"/>
      <c r="I28" s="21"/>
      <c r="J28" s="4">
        <v>70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23.333333333333332</v>
      </c>
    </row>
    <row r="29" spans="2:16" x14ac:dyDescent="0.35">
      <c r="B29" s="6">
        <f t="shared" si="1"/>
        <v>21</v>
      </c>
      <c r="C29" s="6" t="s">
        <v>143</v>
      </c>
      <c r="D29" s="21" t="s">
        <v>144</v>
      </c>
      <c r="E29" s="21"/>
      <c r="F29" s="21"/>
      <c r="G29" s="21"/>
      <c r="H29" s="21"/>
      <c r="I29" s="21"/>
      <c r="J29" s="4">
        <v>100</v>
      </c>
      <c r="K29" s="4">
        <v>100</v>
      </c>
      <c r="L29" s="4">
        <v>95</v>
      </c>
      <c r="M29" s="4">
        <v>100</v>
      </c>
      <c r="N29" s="4">
        <v>0</v>
      </c>
      <c r="O29" s="4">
        <v>0</v>
      </c>
      <c r="P29" s="10">
        <f t="shared" si="0"/>
        <v>65.833333333333329</v>
      </c>
    </row>
    <row r="30" spans="2:16" x14ac:dyDescent="0.35">
      <c r="B30" s="6">
        <f t="shared" si="1"/>
        <v>22</v>
      </c>
      <c r="C30" s="6" t="s">
        <v>145</v>
      </c>
      <c r="D30" s="21" t="s">
        <v>146</v>
      </c>
      <c r="E30" s="21"/>
      <c r="F30" s="21"/>
      <c r="G30" s="21"/>
      <c r="H30" s="21"/>
      <c r="I30" s="2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0</v>
      </c>
    </row>
    <row r="31" spans="2:16" x14ac:dyDescent="0.35">
      <c r="B31" s="6">
        <f t="shared" si="1"/>
        <v>23</v>
      </c>
      <c r="C31" s="6" t="s">
        <v>147</v>
      </c>
      <c r="D31" s="21" t="s">
        <v>148</v>
      </c>
      <c r="E31" s="21"/>
      <c r="F31" s="21"/>
      <c r="G31" s="21"/>
      <c r="H31" s="21"/>
      <c r="I31" s="21"/>
      <c r="J31" s="4">
        <v>94</v>
      </c>
      <c r="K31" s="4">
        <v>95</v>
      </c>
      <c r="L31" s="4">
        <v>93</v>
      </c>
      <c r="M31" s="4">
        <v>80</v>
      </c>
      <c r="N31" s="4">
        <v>0</v>
      </c>
      <c r="O31" s="4">
        <v>0</v>
      </c>
      <c r="P31" s="10">
        <f t="shared" si="0"/>
        <v>60.333333333333336</v>
      </c>
    </row>
    <row r="32" spans="2:16" x14ac:dyDescent="0.35">
      <c r="B32" s="6">
        <f t="shared" si="1"/>
        <v>24</v>
      </c>
      <c r="C32" s="6" t="s">
        <v>149</v>
      </c>
      <c r="D32" s="21" t="s">
        <v>150</v>
      </c>
      <c r="E32" s="21"/>
      <c r="F32" s="21"/>
      <c r="G32" s="21"/>
      <c r="H32" s="21"/>
      <c r="I32" s="21"/>
      <c r="J32" s="4">
        <v>85</v>
      </c>
      <c r="K32" s="4">
        <v>91</v>
      </c>
      <c r="L32" s="4">
        <v>70</v>
      </c>
      <c r="M32" s="4">
        <v>0</v>
      </c>
      <c r="N32" s="4">
        <v>0</v>
      </c>
      <c r="O32" s="4">
        <v>0</v>
      </c>
      <c r="P32" s="10">
        <f t="shared" si="0"/>
        <v>41</v>
      </c>
    </row>
    <row r="33" spans="2:16" x14ac:dyDescent="0.35">
      <c r="B33" s="6">
        <f t="shared" si="1"/>
        <v>25</v>
      </c>
      <c r="C33" s="6" t="s">
        <v>151</v>
      </c>
      <c r="D33" s="21" t="s">
        <v>152</v>
      </c>
      <c r="E33" s="21"/>
      <c r="F33" s="21"/>
      <c r="G33" s="21"/>
      <c r="H33" s="21"/>
      <c r="I33" s="21"/>
      <c r="J33" s="4">
        <v>100</v>
      </c>
      <c r="K33" s="4">
        <v>95</v>
      </c>
      <c r="L33" s="4">
        <v>95</v>
      </c>
      <c r="M33" s="4">
        <v>95</v>
      </c>
      <c r="N33" s="4">
        <v>0</v>
      </c>
      <c r="O33" s="4">
        <v>0</v>
      </c>
      <c r="P33" s="10">
        <f t="shared" si="0"/>
        <v>64.166666666666671</v>
      </c>
    </row>
    <row r="34" spans="2:16" x14ac:dyDescent="0.35">
      <c r="B34" s="6">
        <f t="shared" si="1"/>
        <v>26</v>
      </c>
      <c r="C34" s="6" t="s">
        <v>153</v>
      </c>
      <c r="D34" s="21" t="s">
        <v>154</v>
      </c>
      <c r="E34" s="21"/>
      <c r="F34" s="21"/>
      <c r="G34" s="21"/>
      <c r="H34" s="21"/>
      <c r="I34" s="21"/>
      <c r="J34" s="4">
        <v>100</v>
      </c>
      <c r="K34" s="4">
        <v>98</v>
      </c>
      <c r="L34" s="4">
        <v>85</v>
      </c>
      <c r="M34" s="4">
        <v>90</v>
      </c>
      <c r="N34" s="4">
        <v>0</v>
      </c>
      <c r="O34" s="4">
        <v>0</v>
      </c>
      <c r="P34" s="10">
        <f t="shared" si="0"/>
        <v>62.166666666666664</v>
      </c>
    </row>
    <row r="35" spans="2:16" x14ac:dyDescent="0.35">
      <c r="B35" s="6">
        <f t="shared" si="1"/>
        <v>27</v>
      </c>
      <c r="C35" s="6" t="s">
        <v>155</v>
      </c>
      <c r="D35" s="21" t="s">
        <v>156</v>
      </c>
      <c r="E35" s="21"/>
      <c r="F35" s="21"/>
      <c r="G35" s="21"/>
      <c r="H35" s="21"/>
      <c r="I35" s="21"/>
      <c r="J35" s="4">
        <v>93</v>
      </c>
      <c r="K35" s="4">
        <v>70</v>
      </c>
      <c r="L35" s="4">
        <v>70</v>
      </c>
      <c r="M35" s="4">
        <v>70</v>
      </c>
      <c r="N35" s="4">
        <v>0</v>
      </c>
      <c r="O35" s="4">
        <v>0</v>
      </c>
      <c r="P35" s="10">
        <f t="shared" si="0"/>
        <v>50.5</v>
      </c>
    </row>
    <row r="36" spans="2:16" x14ac:dyDescent="0.35">
      <c r="B36" s="6">
        <f t="shared" si="1"/>
        <v>28</v>
      </c>
      <c r="C36" s="6" t="s">
        <v>157</v>
      </c>
      <c r="D36" s="21" t="s">
        <v>158</v>
      </c>
      <c r="E36" s="21"/>
      <c r="F36" s="21"/>
      <c r="G36" s="21"/>
      <c r="H36" s="21"/>
      <c r="I36" s="21"/>
      <c r="J36" s="4">
        <v>95</v>
      </c>
      <c r="K36" s="4">
        <v>99</v>
      </c>
      <c r="L36" s="4">
        <v>92</v>
      </c>
      <c r="M36" s="4">
        <v>93</v>
      </c>
      <c r="N36" s="4">
        <v>0</v>
      </c>
      <c r="O36" s="4">
        <v>0</v>
      </c>
      <c r="P36" s="10">
        <f t="shared" si="0"/>
        <v>63.166666666666664</v>
      </c>
    </row>
    <row r="37" spans="2:16" x14ac:dyDescent="0.35">
      <c r="B37" s="6">
        <f t="shared" si="1"/>
        <v>29</v>
      </c>
      <c r="C37" s="6" t="s">
        <v>159</v>
      </c>
      <c r="D37" s="21" t="s">
        <v>160</v>
      </c>
      <c r="E37" s="21"/>
      <c r="F37" s="21"/>
      <c r="G37" s="21"/>
      <c r="H37" s="21"/>
      <c r="I37" s="21"/>
      <c r="J37" s="4">
        <v>95</v>
      </c>
      <c r="K37" s="4">
        <v>94</v>
      </c>
      <c r="L37" s="4">
        <v>85</v>
      </c>
      <c r="M37" s="4">
        <v>80</v>
      </c>
      <c r="N37" s="4">
        <v>0</v>
      </c>
      <c r="O37" s="4">
        <v>0</v>
      </c>
      <c r="P37" s="10">
        <f t="shared" si="0"/>
        <v>59</v>
      </c>
    </row>
    <row r="38" spans="2:16" x14ac:dyDescent="0.35">
      <c r="B38" s="6">
        <f t="shared" si="1"/>
        <v>30</v>
      </c>
      <c r="C38" s="6" t="s">
        <v>161</v>
      </c>
      <c r="D38" s="21" t="s">
        <v>162</v>
      </c>
      <c r="E38" s="21"/>
      <c r="F38" s="21"/>
      <c r="G38" s="21"/>
      <c r="H38" s="21"/>
      <c r="I38" s="21"/>
      <c r="J38" s="4">
        <v>90</v>
      </c>
      <c r="K38" s="4">
        <v>98</v>
      </c>
      <c r="L38" s="4">
        <v>95</v>
      </c>
      <c r="M38" s="4">
        <v>84</v>
      </c>
      <c r="N38" s="4">
        <v>0</v>
      </c>
      <c r="O38" s="4">
        <v>0</v>
      </c>
      <c r="P38" s="10">
        <f t="shared" si="0"/>
        <v>61.166666666666664</v>
      </c>
    </row>
    <row r="39" spans="2:16" x14ac:dyDescent="0.35">
      <c r="B39" s="6">
        <f t="shared" si="1"/>
        <v>31</v>
      </c>
      <c r="C39" s="6" t="s">
        <v>163</v>
      </c>
      <c r="D39" s="21" t="s">
        <v>164</v>
      </c>
      <c r="E39" s="21"/>
      <c r="F39" s="21"/>
      <c r="G39" s="21"/>
      <c r="H39" s="21"/>
      <c r="I39" s="21"/>
      <c r="J39" s="4">
        <v>96</v>
      </c>
      <c r="K39" s="4">
        <v>100</v>
      </c>
      <c r="L39" s="4">
        <v>96</v>
      </c>
      <c r="M39" s="4">
        <v>94</v>
      </c>
      <c r="N39" s="4">
        <v>0</v>
      </c>
      <c r="O39" s="4">
        <v>0</v>
      </c>
      <c r="P39" s="10">
        <f t="shared" si="0"/>
        <v>64.333333333333329</v>
      </c>
    </row>
    <row r="40" spans="2:16" x14ac:dyDescent="0.35">
      <c r="B40" s="6">
        <f t="shared" si="1"/>
        <v>32</v>
      </c>
      <c r="C40" s="6" t="s">
        <v>166</v>
      </c>
      <c r="D40" s="21" t="s">
        <v>165</v>
      </c>
      <c r="E40" s="21"/>
      <c r="F40" s="21"/>
      <c r="G40" s="21"/>
      <c r="H40" s="21"/>
      <c r="I40" s="21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10">
        <f t="shared" si="0"/>
        <v>0</v>
      </c>
    </row>
    <row r="41" spans="2:16" x14ac:dyDescent="0.35">
      <c r="B41" s="6">
        <f t="shared" si="1"/>
        <v>33</v>
      </c>
      <c r="C41" s="6" t="s">
        <v>167</v>
      </c>
      <c r="D41" s="21" t="s">
        <v>168</v>
      </c>
      <c r="E41" s="21"/>
      <c r="F41" s="21"/>
      <c r="G41" s="21"/>
      <c r="H41" s="21"/>
      <c r="I41" s="21"/>
      <c r="J41" s="4">
        <v>100</v>
      </c>
      <c r="K41" s="4">
        <v>90</v>
      </c>
      <c r="L41" s="4">
        <v>91</v>
      </c>
      <c r="M41" s="4">
        <v>94</v>
      </c>
      <c r="N41" s="4">
        <v>0</v>
      </c>
      <c r="O41" s="4">
        <v>0</v>
      </c>
      <c r="P41" s="10">
        <f t="shared" si="0"/>
        <v>62.5</v>
      </c>
    </row>
    <row r="42" spans="2:16" x14ac:dyDescent="0.35">
      <c r="B42" s="6">
        <f t="shared" si="1"/>
        <v>34</v>
      </c>
      <c r="C42" s="6" t="s">
        <v>172</v>
      </c>
      <c r="D42" s="21" t="s">
        <v>169</v>
      </c>
      <c r="E42" s="21"/>
      <c r="F42" s="21"/>
      <c r="G42" s="21"/>
      <c r="H42" s="21"/>
      <c r="I42" s="21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10">
        <f t="shared" si="0"/>
        <v>0</v>
      </c>
    </row>
    <row r="43" spans="2:16" x14ac:dyDescent="0.35">
      <c r="B43" s="6">
        <f t="shared" si="1"/>
        <v>35</v>
      </c>
      <c r="C43" s="6" t="s">
        <v>173</v>
      </c>
      <c r="D43" s="21" t="s">
        <v>170</v>
      </c>
      <c r="E43" s="21"/>
      <c r="F43" s="21"/>
      <c r="G43" s="21"/>
      <c r="H43" s="21"/>
      <c r="I43" s="21"/>
      <c r="J43" s="4">
        <v>90</v>
      </c>
      <c r="K43" s="4">
        <v>98</v>
      </c>
      <c r="L43" s="4">
        <v>92</v>
      </c>
      <c r="M43" s="4">
        <v>88</v>
      </c>
      <c r="N43" s="4">
        <v>0</v>
      </c>
      <c r="O43" s="4">
        <v>0</v>
      </c>
      <c r="P43" s="10">
        <f t="shared" si="0"/>
        <v>61.333333333333336</v>
      </c>
    </row>
    <row r="44" spans="2:16" x14ac:dyDescent="0.35">
      <c r="B44" s="6">
        <f t="shared" si="1"/>
        <v>36</v>
      </c>
      <c r="C44" s="6" t="s">
        <v>174</v>
      </c>
      <c r="D44" s="21" t="s">
        <v>171</v>
      </c>
      <c r="E44" s="21"/>
      <c r="F44" s="21"/>
      <c r="G44" s="21"/>
      <c r="H44" s="21"/>
      <c r="I44" s="21"/>
      <c r="J44" s="4">
        <v>98</v>
      </c>
      <c r="K44" s="4">
        <v>94</v>
      </c>
      <c r="L44" s="4">
        <v>95</v>
      </c>
      <c r="M44" s="4">
        <v>91</v>
      </c>
      <c r="N44" s="4">
        <v>0</v>
      </c>
      <c r="O44" s="4">
        <v>0</v>
      </c>
      <c r="P44" s="10">
        <f t="shared" si="0"/>
        <v>63</v>
      </c>
    </row>
    <row r="45" spans="2:16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10"/>
    </row>
    <row r="54" spans="2:16" x14ac:dyDescent="0.35">
      <c r="C54" s="18"/>
      <c r="D54" s="18"/>
      <c r="E54" s="1"/>
      <c r="H54" s="24" t="s">
        <v>19</v>
      </c>
      <c r="I54" s="24"/>
      <c r="J54" s="11">
        <f>COUNTIF(J9:J53,"&gt;=70")</f>
        <v>31</v>
      </c>
      <c r="K54" s="11">
        <f t="shared" ref="K54:O54" si="2">COUNTIF(K9:K53,"&gt;=70")</f>
        <v>30</v>
      </c>
      <c r="L54" s="11">
        <f t="shared" si="2"/>
        <v>28</v>
      </c>
      <c r="M54" s="11">
        <f t="shared" si="2"/>
        <v>28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18"/>
      <c r="D55" s="18"/>
      <c r="E55" s="8"/>
      <c r="H55" s="25" t="s">
        <v>20</v>
      </c>
      <c r="I55" s="25"/>
      <c r="J55" s="12">
        <f>COUNTIF(J9:J53,"&lt;70")</f>
        <v>5</v>
      </c>
      <c r="K55" s="12">
        <f t="shared" ref="K55:P55" si="4">COUNTIF(K9:K53,"&lt;70")</f>
        <v>6</v>
      </c>
      <c r="L55" s="12">
        <f t="shared" si="4"/>
        <v>8</v>
      </c>
      <c r="M55" s="12">
        <f t="shared" si="4"/>
        <v>8</v>
      </c>
      <c r="N55" s="12">
        <f t="shared" si="4"/>
        <v>36</v>
      </c>
      <c r="O55" s="12">
        <f t="shared" si="4"/>
        <v>36</v>
      </c>
      <c r="P55" s="12">
        <f t="shared" si="4"/>
        <v>36</v>
      </c>
    </row>
    <row r="56" spans="2:16" x14ac:dyDescent="0.35">
      <c r="C56" s="18"/>
      <c r="D56" s="18"/>
      <c r="E56" s="18"/>
      <c r="H56" s="25" t="s">
        <v>21</v>
      </c>
      <c r="I56" s="25"/>
      <c r="J56" s="12">
        <f>COUNT(J9:J53)</f>
        <v>36</v>
      </c>
      <c r="K56" s="12">
        <f t="shared" ref="K56:P56" si="5">COUNT(K9:K53)</f>
        <v>36</v>
      </c>
      <c r="L56" s="12">
        <f t="shared" si="5"/>
        <v>36</v>
      </c>
      <c r="M56" s="12">
        <f t="shared" si="5"/>
        <v>36</v>
      </c>
      <c r="N56" s="12">
        <f t="shared" si="5"/>
        <v>36</v>
      </c>
      <c r="O56" s="12">
        <f t="shared" si="5"/>
        <v>36</v>
      </c>
      <c r="P56" s="12">
        <f t="shared" si="5"/>
        <v>36</v>
      </c>
    </row>
    <row r="57" spans="2:16" x14ac:dyDescent="0.35">
      <c r="C57" s="18"/>
      <c r="D57" s="18"/>
      <c r="E57" s="1"/>
      <c r="H57" s="26" t="s">
        <v>16</v>
      </c>
      <c r="I57" s="26"/>
      <c r="J57" s="13">
        <f>J54/J56</f>
        <v>0.86111111111111116</v>
      </c>
      <c r="K57" s="14">
        <f t="shared" ref="K57:P57" si="6">K54/K56</f>
        <v>0.83333333333333337</v>
      </c>
      <c r="L57" s="14">
        <f t="shared" si="6"/>
        <v>0.77777777777777779</v>
      </c>
      <c r="M57" s="14">
        <f t="shared" si="6"/>
        <v>0.77777777777777779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18"/>
      <c r="D58" s="18"/>
      <c r="E58" s="1"/>
      <c r="H58" s="26" t="s">
        <v>17</v>
      </c>
      <c r="I58" s="26"/>
      <c r="J58" s="13">
        <f>J55/J56</f>
        <v>0.1388888888888889</v>
      </c>
      <c r="K58" s="13">
        <f t="shared" ref="K58:P58" si="7">K55/K56</f>
        <v>0.16666666666666666</v>
      </c>
      <c r="L58" s="14">
        <f t="shared" si="7"/>
        <v>0.22222222222222221</v>
      </c>
      <c r="M58" s="14">
        <f t="shared" si="7"/>
        <v>0.22222222222222221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18"/>
      <c r="D59" s="18"/>
      <c r="E59" s="8"/>
    </row>
    <row r="60" spans="2:16" x14ac:dyDescent="0.35">
      <c r="C60" s="1"/>
      <c r="D60" s="1"/>
      <c r="E60" s="8"/>
    </row>
    <row r="61" spans="2:16" x14ac:dyDescent="0.35">
      <c r="J61" s="20"/>
      <c r="K61" s="20"/>
      <c r="L61" s="20"/>
      <c r="M61" s="20"/>
      <c r="N61" s="20"/>
      <c r="O61" s="20"/>
    </row>
    <row r="62" spans="2:16" x14ac:dyDescent="0.35">
      <c r="J62" s="17" t="s">
        <v>18</v>
      </c>
      <c r="K62" s="17"/>
      <c r="L62" s="17"/>
      <c r="M62" s="17"/>
      <c r="N62" s="17"/>
      <c r="O62" s="17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E59" sqref="E5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5">
      <c r="C4" t="s">
        <v>0</v>
      </c>
      <c r="D4" s="27"/>
      <c r="E4" s="27"/>
      <c r="F4" s="27"/>
      <c r="G4" s="27"/>
      <c r="I4" t="s">
        <v>1</v>
      </c>
      <c r="J4" s="28"/>
      <c r="K4" s="28"/>
      <c r="M4" t="s">
        <v>2</v>
      </c>
      <c r="N4" s="16"/>
      <c r="O4" s="1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/>
      <c r="E6" s="28"/>
      <c r="F6" s="28"/>
      <c r="G6" s="28"/>
      <c r="I6" s="18" t="s">
        <v>22</v>
      </c>
      <c r="J6" s="18"/>
      <c r="K6" s="19"/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1"/>
      <c r="E9" s="31"/>
      <c r="F9" s="31"/>
      <c r="G9" s="31"/>
      <c r="H9" s="31"/>
      <c r="I9" s="31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1"/>
      <c r="E10" s="31"/>
      <c r="F10" s="31"/>
      <c r="G10" s="31"/>
      <c r="H10" s="31"/>
      <c r="I10" s="31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1"/>
      <c r="E11" s="31"/>
      <c r="F11" s="31"/>
      <c r="G11" s="31"/>
      <c r="H11" s="31"/>
      <c r="I11" s="31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1"/>
      <c r="E12" s="31"/>
      <c r="F12" s="31"/>
      <c r="G12" s="31"/>
      <c r="H12" s="31"/>
      <c r="I12" s="31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1"/>
      <c r="E13" s="31"/>
      <c r="F13" s="31"/>
      <c r="G13" s="31"/>
      <c r="H13" s="31"/>
      <c r="I13" s="31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1"/>
      <c r="E14" s="31"/>
      <c r="F14" s="31"/>
      <c r="G14" s="31"/>
      <c r="H14" s="31"/>
      <c r="I14" s="31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1"/>
      <c r="E15" s="31"/>
      <c r="F15" s="31"/>
      <c r="G15" s="31"/>
      <c r="H15" s="31"/>
      <c r="I15" s="31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1"/>
      <c r="E16" s="31"/>
      <c r="F16" s="31"/>
      <c r="G16" s="31"/>
      <c r="H16" s="31"/>
      <c r="I16" s="31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1"/>
      <c r="E17" s="31"/>
      <c r="F17" s="31"/>
      <c r="G17" s="31"/>
      <c r="H17" s="31"/>
      <c r="I17" s="31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1"/>
      <c r="E18" s="31"/>
      <c r="F18" s="31"/>
      <c r="G18" s="31"/>
      <c r="H18" s="31"/>
      <c r="I18" s="31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1"/>
      <c r="E19" s="31"/>
      <c r="F19" s="31"/>
      <c r="G19" s="31"/>
      <c r="H19" s="31"/>
      <c r="I19" s="31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1"/>
      <c r="E20" s="31"/>
      <c r="F20" s="31"/>
      <c r="G20" s="31"/>
      <c r="H20" s="31"/>
      <c r="I20" s="31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8"/>
      <c r="D54" s="18"/>
      <c r="E54" s="1"/>
      <c r="H54" s="24" t="s">
        <v>19</v>
      </c>
      <c r="I54" s="24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8"/>
      <c r="D55" s="18"/>
      <c r="E55" s="8"/>
      <c r="H55" s="25" t="s">
        <v>20</v>
      </c>
      <c r="I55" s="25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8"/>
      <c r="D56" s="18"/>
      <c r="E56" s="18"/>
      <c r="H56" s="25" t="s">
        <v>21</v>
      </c>
      <c r="I56" s="25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8"/>
      <c r="D57" s="18"/>
      <c r="E57" s="1"/>
      <c r="H57" s="26" t="s">
        <v>16</v>
      </c>
      <c r="I57" s="26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8"/>
      <c r="D58" s="18"/>
      <c r="E58" s="1"/>
      <c r="H58" s="26" t="s">
        <v>17</v>
      </c>
      <c r="I58" s="26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0"/>
      <c r="K61" s="20"/>
      <c r="L61" s="20"/>
      <c r="M61" s="20"/>
      <c r="N61" s="20"/>
      <c r="O61" s="20"/>
      <c r="P61" s="20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5">
      <c r="C4" t="s">
        <v>0</v>
      </c>
      <c r="D4" s="27"/>
      <c r="E4" s="27"/>
      <c r="F4" s="27"/>
      <c r="G4" s="27"/>
      <c r="I4" t="s">
        <v>1</v>
      </c>
      <c r="J4" s="28"/>
      <c r="K4" s="28"/>
      <c r="M4" t="s">
        <v>2</v>
      </c>
      <c r="N4" s="16"/>
      <c r="O4" s="1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/>
      <c r="E6" s="28"/>
      <c r="F6" s="28"/>
      <c r="G6" s="28"/>
      <c r="I6" s="18" t="s">
        <v>22</v>
      </c>
      <c r="J6" s="18"/>
      <c r="K6" s="19"/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1"/>
      <c r="E9" s="31"/>
      <c r="F9" s="31"/>
      <c r="G9" s="31"/>
      <c r="H9" s="31"/>
      <c r="I9" s="31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1"/>
      <c r="E10" s="31"/>
      <c r="F10" s="31"/>
      <c r="G10" s="31"/>
      <c r="H10" s="31"/>
      <c r="I10" s="31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1"/>
      <c r="E11" s="31"/>
      <c r="F11" s="31"/>
      <c r="G11" s="31"/>
      <c r="H11" s="31"/>
      <c r="I11" s="31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1"/>
      <c r="E12" s="31"/>
      <c r="F12" s="31"/>
      <c r="G12" s="31"/>
      <c r="H12" s="31"/>
      <c r="I12" s="31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1"/>
      <c r="E13" s="31"/>
      <c r="F13" s="31"/>
      <c r="G13" s="31"/>
      <c r="H13" s="31"/>
      <c r="I13" s="31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1"/>
      <c r="E14" s="31"/>
      <c r="F14" s="31"/>
      <c r="G14" s="31"/>
      <c r="H14" s="31"/>
      <c r="I14" s="31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1"/>
      <c r="E15" s="31"/>
      <c r="F15" s="31"/>
      <c r="G15" s="31"/>
      <c r="H15" s="31"/>
      <c r="I15" s="31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1"/>
      <c r="E16" s="31"/>
      <c r="F16" s="31"/>
      <c r="G16" s="31"/>
      <c r="H16" s="31"/>
      <c r="I16" s="31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1"/>
      <c r="E17" s="31"/>
      <c r="F17" s="31"/>
      <c r="G17" s="31"/>
      <c r="H17" s="31"/>
      <c r="I17" s="31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1"/>
      <c r="E18" s="31"/>
      <c r="F18" s="31"/>
      <c r="G18" s="31"/>
      <c r="H18" s="31"/>
      <c r="I18" s="31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1"/>
      <c r="E19" s="31"/>
      <c r="F19" s="31"/>
      <c r="G19" s="31"/>
      <c r="H19" s="31"/>
      <c r="I19" s="31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1"/>
      <c r="E20" s="31"/>
      <c r="F20" s="31"/>
      <c r="G20" s="31"/>
      <c r="H20" s="31"/>
      <c r="I20" s="31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8"/>
      <c r="D54" s="18"/>
      <c r="E54" s="1"/>
      <c r="H54" s="24" t="s">
        <v>19</v>
      </c>
      <c r="I54" s="24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8"/>
      <c r="D55" s="18"/>
      <c r="E55" s="8"/>
      <c r="H55" s="25" t="s">
        <v>20</v>
      </c>
      <c r="I55" s="25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8"/>
      <c r="D56" s="18"/>
      <c r="E56" s="18"/>
      <c r="H56" s="25" t="s">
        <v>21</v>
      </c>
      <c r="I56" s="25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8"/>
      <c r="D57" s="18"/>
      <c r="E57" s="1"/>
      <c r="H57" s="26" t="s">
        <v>16</v>
      </c>
      <c r="I57" s="26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8"/>
      <c r="D58" s="18"/>
      <c r="E58" s="1"/>
      <c r="H58" s="26" t="s">
        <v>17</v>
      </c>
      <c r="I58" s="26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0"/>
      <c r="K61" s="20"/>
      <c r="L61" s="20"/>
      <c r="M61" s="20"/>
      <c r="N61" s="20"/>
      <c r="O61" s="20"/>
      <c r="P61" s="20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C32" sqref="C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5">
      <c r="C4" t="s">
        <v>0</v>
      </c>
      <c r="D4" s="27"/>
      <c r="E4" s="27"/>
      <c r="F4" s="27"/>
      <c r="G4" s="27"/>
      <c r="I4" t="s">
        <v>1</v>
      </c>
      <c r="J4" s="28"/>
      <c r="K4" s="28"/>
      <c r="M4" t="s">
        <v>2</v>
      </c>
      <c r="N4" s="16"/>
      <c r="O4" s="1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/>
      <c r="E6" s="28"/>
      <c r="F6" s="28"/>
      <c r="G6" s="28"/>
      <c r="I6" s="18" t="s">
        <v>22</v>
      </c>
      <c r="J6" s="18"/>
      <c r="K6" s="19"/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1"/>
      <c r="E9" s="21"/>
      <c r="F9" s="21"/>
      <c r="G9" s="21"/>
      <c r="H9" s="21"/>
      <c r="I9" s="21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35">
      <c r="B10" s="6">
        <f>B9+1</f>
        <v>2</v>
      </c>
      <c r="C10" s="6"/>
      <c r="D10" s="21"/>
      <c r="E10" s="21"/>
      <c r="F10" s="21"/>
      <c r="G10" s="21"/>
      <c r="H10" s="21"/>
      <c r="I10" s="21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/>
      <c r="D11" s="21"/>
      <c r="E11" s="21"/>
      <c r="F11" s="21"/>
      <c r="G11" s="21"/>
      <c r="H11" s="21"/>
      <c r="I11" s="21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/>
      <c r="D12" s="21"/>
      <c r="E12" s="21"/>
      <c r="F12" s="21"/>
      <c r="G12" s="21"/>
      <c r="H12" s="21"/>
      <c r="I12" s="21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/>
      <c r="D13" s="21"/>
      <c r="E13" s="21"/>
      <c r="F13" s="21"/>
      <c r="G13" s="21"/>
      <c r="H13" s="21"/>
      <c r="I13" s="21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21"/>
      <c r="E14" s="21"/>
      <c r="F14" s="21"/>
      <c r="G14" s="21"/>
      <c r="H14" s="21"/>
      <c r="I14" s="21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21"/>
      <c r="E15" s="21"/>
      <c r="F15" s="21"/>
      <c r="G15" s="21"/>
      <c r="H15" s="21"/>
      <c r="I15" s="21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21"/>
      <c r="E16" s="21"/>
      <c r="F16" s="21"/>
      <c r="G16" s="21"/>
      <c r="H16" s="21"/>
      <c r="I16" s="21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21"/>
      <c r="E17" s="21"/>
      <c r="F17" s="21"/>
      <c r="G17" s="21"/>
      <c r="H17" s="21"/>
      <c r="I17" s="21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1"/>
      <c r="E18" s="21"/>
      <c r="F18" s="21"/>
      <c r="G18" s="21"/>
      <c r="H18" s="21"/>
      <c r="I18" s="21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21"/>
      <c r="E19" s="21"/>
      <c r="F19" s="21"/>
      <c r="G19" s="21"/>
      <c r="H19" s="21"/>
      <c r="I19" s="21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21"/>
      <c r="E20" s="21"/>
      <c r="F20" s="21"/>
      <c r="G20" s="21"/>
      <c r="H20" s="21"/>
      <c r="I20" s="21"/>
      <c r="J20" s="4"/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21"/>
      <c r="E21" s="21"/>
      <c r="F21" s="21"/>
      <c r="G21" s="21"/>
      <c r="H21" s="21"/>
      <c r="I21" s="21"/>
      <c r="J21" s="4"/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21"/>
      <c r="E22" s="21"/>
      <c r="F22" s="21"/>
      <c r="G22" s="21"/>
      <c r="H22" s="21"/>
      <c r="I22" s="21"/>
      <c r="J22" s="4"/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4"/>
      <c r="K23" s="4">
        <v>0</v>
      </c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4"/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>
        <v>0</v>
      </c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8"/>
      <c r="D54" s="18"/>
      <c r="E54" s="1"/>
      <c r="H54" s="24" t="s">
        <v>19</v>
      </c>
      <c r="I54" s="24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8"/>
      <c r="D55" s="18"/>
      <c r="E55" s="8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18"/>
      <c r="D56" s="18"/>
      <c r="E56" s="18"/>
      <c r="H56" s="25" t="s">
        <v>21</v>
      </c>
      <c r="I56" s="25"/>
      <c r="J56" s="12">
        <f>COUNT(J9:J53)</f>
        <v>0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18"/>
      <c r="D57" s="18"/>
      <c r="E57" s="1"/>
      <c r="H57" s="26" t="s">
        <v>16</v>
      </c>
      <c r="I57" s="26"/>
      <c r="J57" s="13" t="e">
        <f>J54/J56</f>
        <v>#DIV/0!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18"/>
      <c r="D58" s="18"/>
      <c r="E58" s="1"/>
      <c r="H58" s="26" t="s">
        <v>17</v>
      </c>
      <c r="I58" s="26"/>
      <c r="J58" s="13" t="e">
        <f>J55/J56</f>
        <v>#DIV/0!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0"/>
      <c r="K61" s="20"/>
      <c r="L61" s="20"/>
      <c r="M61" s="20"/>
      <c r="N61" s="20"/>
      <c r="O61" s="20"/>
      <c r="P61" s="20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tania itzel belli gonzalez</cp:lastModifiedBy>
  <cp:lastPrinted>2024-03-06T15:39:40Z</cp:lastPrinted>
  <dcterms:created xsi:type="dcterms:W3CDTF">2023-03-14T19:16:59Z</dcterms:created>
  <dcterms:modified xsi:type="dcterms:W3CDTF">2024-06-26T21:38:03Z</dcterms:modified>
</cp:coreProperties>
</file>