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ania\Desktop\reportes papa\"/>
    </mc:Choice>
  </mc:AlternateContent>
  <xr:revisionPtr revIDLastSave="0" documentId="13_ncr:1_{7930F487-FBDC-4FAE-A756-1D36E2E08A9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'4'!$A$1:$L$37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4" l="1"/>
  <c r="J15" i="24"/>
  <c r="L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L21" i="22"/>
  <c r="H20" i="22"/>
  <c r="J14" i="22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24" i="22" l="1"/>
  <c r="I17" i="22"/>
  <c r="J17" i="22" s="1"/>
  <c r="I27" i="22"/>
  <c r="J27" i="22" s="1"/>
  <c r="H27" i="10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<sst xmlns="http://schemas.openxmlformats.org/spreadsheetml/2006/main" count="185" uniqueCount="46">
  <si>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</si>
  <si>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</si>
  <si>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</si>
  <si>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</si>
  <si>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</si>
  <si>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</si>
  <si>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</si>
  <si>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</si>
  <si>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</si>
  <si>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</si>
  <si>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</si>
  <si>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</si>
  <si>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</si>
  <si>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</si>
  <si>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</si>
  <si>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</si>
  <si>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</si>
  <si>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</si>
  <si>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</si>
  <si>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</si>
  <si>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</si>
  <si>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</si>
  <si>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</si>
  <si>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</si>
  <si>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</si>
  <si>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</si>
  <si>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</si>
  <si>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</si>
  <si>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</si>
  <si>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</si>
  <si>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</si>
  <si>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</si>
  <si>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</si>
  <si>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</si>
  <si>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II</t>
  </si>
  <si>
    <t>III</t>
  </si>
  <si>
    <t>IV</t>
  </si>
  <si>
    <t>V</t>
  </si>
  <si>
    <t>FEBRERO 2024-JUNIO 2024</t>
  </si>
  <si>
    <t>Entorno Macroeconomico</t>
  </si>
  <si>
    <t>LIC.ANA KARENINA CORDOBA FERMAN</t>
  </si>
  <si>
    <t>407A</t>
  </si>
  <si>
    <t xml:space="preserve">L.E.SERVANDO BELLI IXBA </t>
  </si>
  <si>
    <t>ENTORNO MACROECONOMICO</t>
  </si>
  <si>
    <t>407 A</t>
  </si>
  <si>
    <t>407B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</si>
</sst>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44823</xdr:rowOff>
    </xdr:from>
    <xdr:to>
      <xdr:col>13</xdr:col>
      <xdr:colOff>560294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100853</xdr:colOff>
      <xdr:row>32</xdr:row>
      <xdr:rowOff>145676</xdr:rowOff>
    </xdr:from>
    <xdr:to>
      <xdr:col>3</xdr:col>
      <xdr:colOff>1055034</xdr:colOff>
      <xdr:row>36</xdr:row>
      <xdr:rowOff>60586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FEC9FD-1393-4524-8E19-24DD219DBAD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2210" b="68542" l="25498" r="70642">
                      <a14:backgroundMark x1="54867" y1="59140" x2="54867" y2="59140"/>
                      <a14:backgroundMark x1="40177" y1="61193" x2="40177" y2="61193"/>
                      <a14:backgroundMark x1="40531" y1="60899" x2="40531" y2="60899"/>
                      <a14:backgroundMark x1="39823" y1="60899" x2="39823" y2="60899"/>
                      <a14:backgroundMark x1="50265" y1="55523" x2="50265" y2="55523"/>
                      <a14:backgroundMark x1="50265" y1="55523" x2="50265" y2="55523"/>
                      <a14:backgroundMark x1="52566" y1="55816" x2="52566" y2="55816"/>
                      <a14:backgroundMark x1="44248" y1="56794" x2="44248" y2="56794"/>
                      <a14:backgroundMark x1="48319" y1="54448" x2="48319" y2="54448"/>
                      <a14:backgroundMark x1="31858" y1="59824" x2="31858" y2="59824"/>
                      <a14:backgroundMark x1="36283" y1="59335" x2="36283" y2="59335"/>
                      <a14:backgroundMark x1="38761" y1="58944" x2="38761" y2="58944"/>
                      <a14:backgroundMark x1="41593" y1="58358" x2="41593" y2="58358"/>
                      <a14:backgroundMark x1="27788" y1="62268" x2="27788" y2="62268"/>
                      <a14:backgroundMark x1="47611" y1="55816" x2="47611" y2="55816"/>
                      <a14:backgroundMark x1="66903" y1="54839" x2="66903" y2="54839"/>
                      <a14:backgroundMark x1="64956" y1="55230" x2="64956" y2="5523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855" t="50169" r="23715" b="29417"/>
        <a:stretch/>
      </xdr:blipFill>
      <xdr:spPr bwMode="auto">
        <a:xfrm>
          <a:off x="2991971" y="7620000"/>
          <a:ext cx="1323975" cy="8674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7" zoomScaleNormal="10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38</v>
      </c>
      <c r="M8" s="34"/>
      <c r="N8" s="34"/>
    </row>
    <row r="10" spans="1:14" ht="13" x14ac:dyDescent="0.3">
      <c r="A10" s="4" t="s">
        <v>8</v>
      </c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39</v>
      </c>
      <c r="B14" s="9" t="s">
        <v>21</v>
      </c>
      <c r="C14" s="9" t="s">
        <v>41</v>
      </c>
      <c r="D14" s="9" t="s">
        <v>31</v>
      </c>
      <c r="E14" s="9">
        <v>36</v>
      </c>
      <c r="F14" s="9">
        <v>35</v>
      </c>
      <c r="G14" s="9">
        <v>0</v>
      </c>
      <c r="H14" s="10">
        <v>0</v>
      </c>
      <c r="I14" s="9">
        <v>0</v>
      </c>
      <c r="J14" s="10">
        <v>0</v>
      </c>
      <c r="K14" s="9"/>
      <c r="L14" s="10">
        <f t="shared" ref="L14" si="0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 t="e">
        <f t="shared" ref="H15:H26" si="1">F15/E15</f>
        <v>#DIV/0!</v>
      </c>
      <c r="I15" s="9">
        <f t="shared" ref="I15:I26" si="2">(E15-SUM(F15:G15))-K15</f>
        <v>0</v>
      </c>
      <c r="J15" s="10" t="e">
        <f t="shared" ref="J15:J27" si="3">I15/E15</f>
        <v>#DIV/0!</v>
      </c>
      <c r="K15" s="9"/>
      <c r="L15" s="10" t="e">
        <f t="shared" ref="L15:L27" si="4">K15/E15</f>
        <v>#DIV/0!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4"/>
        <v>#DIV/0!</v>
      </c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4"/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36</v>
      </c>
      <c r="F27" s="17">
        <f>SUM(F14:F26)</f>
        <v>35</v>
      </c>
      <c r="G27" s="17">
        <f>SUM(G14:G26)</f>
        <v>0</v>
      </c>
      <c r="H27" s="18">
        <f>SUM(F27:G27)/E27</f>
        <v>0.97222222222222221</v>
      </c>
      <c r="I27" s="17"/>
      <c r="J27" s="18">
        <f t="shared" si="3"/>
        <v>0</v>
      </c>
      <c r="K27" s="17">
        <f>SUM(K14:K26)</f>
        <v>0</v>
      </c>
      <c r="L27" s="18">
        <f t="shared" si="4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ht="13" x14ac:dyDescent="0.3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5">
      <c r="B33" s="38"/>
      <c r="C33" s="38"/>
      <c r="D33" s="38"/>
      <c r="G33" s="34"/>
      <c r="H33" s="34"/>
      <c r="I33" s="34"/>
      <c r="J33" s="34"/>
    </row>
    <row r="34" spans="1:10" hidden="1" x14ac:dyDescent="0.25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5"/>
    <row r="36" spans="1:10" ht="45" customHeight="1" x14ac:dyDescent="0.25">
      <c r="B36" s="40" t="str">
        <f>B10</f>
        <v xml:space="preserve">L.E.SERVANDO BELLI IXBA </v>
      </c>
      <c r="C36" s="40"/>
      <c r="D36" s="40"/>
      <c r="E36" s="13"/>
      <c r="F36" s="13"/>
      <c r="G36" s="40" t="s">
        <v>40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 2024-JUNIO 2024</v>
      </c>
      <c r="M8" s="34"/>
      <c r="N8" s="34"/>
    </row>
    <row r="10" spans="1:14" ht="13" x14ac:dyDescent="0.3">
      <c r="A10" s="4" t="s">
        <v>8</v>
      </c>
      <c r="B10" s="34" t="str">
        <f>'1'!B10</f>
        <v xml:space="preserve">L.E.SERVANDO BELLI IXBA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43</v>
      </c>
      <c r="B14" s="9" t="s">
        <v>34</v>
      </c>
      <c r="C14" s="9" t="s">
        <v>41</v>
      </c>
      <c r="D14" s="9" t="s">
        <v>31</v>
      </c>
      <c r="E14" s="9">
        <v>36</v>
      </c>
      <c r="F14" s="9">
        <v>35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35</v>
      </c>
      <c r="G28" s="17">
        <f>SUM(G14:G27)</f>
        <v>0</v>
      </c>
      <c r="H28" s="18">
        <f>SUM(F28:G28)/E28</f>
        <v>0.97222222222222221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 xml:space="preserve">L.E.SERVANDO BELLI IXBA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FEBRERO 2024-JUNIO 2024</v>
      </c>
      <c r="M8" s="34"/>
      <c r="N8" s="34"/>
    </row>
    <row r="10" spans="1:14" ht="13" x14ac:dyDescent="0.3">
      <c r="A10" s="4" t="s">
        <v>8</v>
      </c>
      <c r="B10" s="34" t="str">
        <f>'1'!B10</f>
        <v xml:space="preserve">L.E.SERVANDO BELLI IXBA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43</v>
      </c>
      <c r="B14" s="9" t="s">
        <v>35</v>
      </c>
      <c r="C14" s="9" t="s">
        <v>41</v>
      </c>
      <c r="D14" s="9" t="s">
        <v>31</v>
      </c>
      <c r="E14" s="9">
        <v>36</v>
      </c>
      <c r="F14" s="9">
        <v>32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32</v>
      </c>
      <c r="G28" s="17">
        <f>SUM(G14:G27)</f>
        <v>0</v>
      </c>
      <c r="H28" s="18">
        <f>SUM(F28:G28)/E28</f>
        <v>0.88888888888888884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 xml:space="preserve">L.E.SERVANDO BELLI IXBA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7"/>
  <sheetViews>
    <sheetView tabSelected="1" topLeftCell="A7" zoomScale="85" zoomScaleNormal="85" zoomScaleSheetLayoutView="100" workbookViewId="0">
      <selection activeCell="P27" sqref="P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20" t="str">
        <f>'1'!L8</f>
        <v>FEBRERO 2024-JUNIO 2024</v>
      </c>
    </row>
    <row r="10" spans="1:12" ht="13" x14ac:dyDescent="0.3">
      <c r="A10" s="4" t="s">
        <v>8</v>
      </c>
      <c r="B10" s="34" t="str">
        <f>'1'!B10</f>
        <v xml:space="preserve">L.E.SERVANDO BELLI IXBA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</row>
    <row r="13" spans="1:12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</row>
    <row r="14" spans="1:12" s="11" customFormat="1" ht="25" x14ac:dyDescent="0.25">
      <c r="A14" s="9" t="s">
        <v>43</v>
      </c>
      <c r="B14" s="9" t="s">
        <v>36</v>
      </c>
      <c r="C14" s="9" t="s">
        <v>44</v>
      </c>
      <c r="D14" s="9" t="s">
        <v>31</v>
      </c>
      <c r="E14" s="9">
        <v>36</v>
      </c>
      <c r="F14" s="9">
        <v>34</v>
      </c>
      <c r="G14" s="9"/>
      <c r="H14" s="10"/>
      <c r="I14" s="9">
        <v>2</v>
      </c>
      <c r="J14" s="10">
        <f t="shared" ref="J14:J28" si="0">I14/E14</f>
        <v>5.5555555555555552E-2</v>
      </c>
      <c r="K14" s="9"/>
      <c r="L14" s="10">
        <f t="shared" ref="L14:L28" si="1">K14/E14</f>
        <v>0</v>
      </c>
    </row>
    <row r="15" spans="1:12" s="11" customFormat="1" ht="25" x14ac:dyDescent="0.25">
      <c r="A15" s="9" t="s">
        <v>43</v>
      </c>
      <c r="B15" s="9" t="s">
        <v>36</v>
      </c>
      <c r="C15" s="9" t="s">
        <v>45</v>
      </c>
      <c r="D15" s="9" t="s">
        <v>31</v>
      </c>
      <c r="E15" s="9">
        <v>36</v>
      </c>
      <c r="F15" s="9">
        <v>28</v>
      </c>
      <c r="G15" s="9"/>
      <c r="H15" s="10"/>
      <c r="I15" s="9">
        <v>8</v>
      </c>
      <c r="J15" s="10">
        <f t="shared" si="0"/>
        <v>0.22222222222222221</v>
      </c>
      <c r="K15" s="9"/>
      <c r="L15" s="10">
        <f t="shared" si="1"/>
        <v>0</v>
      </c>
    </row>
    <row r="16" spans="1:12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ref="H16:H27" si="2">F16/E16</f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</row>
    <row r="17" spans="1:12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</row>
    <row r="18" spans="1:12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</row>
    <row r="19" spans="1:12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</row>
    <row r="20" spans="1:12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</row>
    <row r="21" spans="1:12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</row>
    <row r="22" spans="1:12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</row>
    <row r="23" spans="1:12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</row>
    <row r="24" spans="1:12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</row>
    <row r="25" spans="1:12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</row>
    <row r="26" spans="1:12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</row>
    <row r="27" spans="1:12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</row>
    <row r="28" spans="1:12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62</v>
      </c>
      <c r="G28" s="17">
        <f>SUM(G14:G27)</f>
        <v>0</v>
      </c>
      <c r="H28" s="18"/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</row>
    <row r="30" spans="1:12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2" spans="1:12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 xml:space="preserve">L.E.SERVANDO BELLI IXBA </v>
      </c>
      <c r="C37" s="40"/>
      <c r="D37" s="40"/>
      <c r="E37" s="13"/>
      <c r="F37" s="13"/>
      <c r="G37" s="40"/>
      <c r="H37" s="40"/>
      <c r="I37" s="40"/>
      <c r="J37" s="40"/>
    </row>
  </sheetData>
  <mergeCells count="28">
    <mergeCell ref="A35:B35"/>
    <mergeCell ref="E35:H35"/>
    <mergeCell ref="B37:D37"/>
    <mergeCell ref="G37:J37"/>
    <mergeCell ref="A30:L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L1"/>
    <mergeCell ref="A3:L3"/>
    <mergeCell ref="A5:L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1</v>
      </c>
      <c r="C8" s="34"/>
      <c r="D8" s="14" t="s">
        <v>5</v>
      </c>
      <c r="E8" s="20">
        <v>2</v>
      </c>
      <c r="F8"/>
      <c r="G8" s="4" t="s">
        <v>6</v>
      </c>
      <c r="H8" s="20">
        <v>1</v>
      </c>
      <c r="I8" s="33" t="s">
        <v>7</v>
      </c>
      <c r="J8" s="33"/>
      <c r="K8" s="33"/>
      <c r="L8" s="34" t="str">
        <f>'1'!L8</f>
        <v>FEBRERO 2024-JUNIO 2024</v>
      </c>
      <c r="M8" s="34"/>
      <c r="N8" s="34"/>
    </row>
    <row r="10" spans="1:14" ht="13" x14ac:dyDescent="0.3">
      <c r="A10" s="4" t="s">
        <v>8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43</v>
      </c>
      <c r="B14" s="9" t="s">
        <v>37</v>
      </c>
      <c r="C14" s="9" t="s">
        <v>41</v>
      </c>
      <c r="D14" s="9" t="s">
        <v>31</v>
      </c>
      <c r="E14" s="9">
        <v>36</v>
      </c>
      <c r="F14" s="9">
        <v>31</v>
      </c>
      <c r="G14" s="9">
        <v>5</v>
      </c>
      <c r="H14" s="10">
        <f t="shared" ref="H14:H27" si="0">F14/E14</f>
        <v>0.86111111111111116</v>
      </c>
      <c r="I14" s="9">
        <v>2</v>
      </c>
      <c r="J14" s="10">
        <f t="shared" ref="J14:J28" si="1">I14/E14</f>
        <v>5.5555555555555552E-2</v>
      </c>
      <c r="K14" s="9">
        <v>0</v>
      </c>
      <c r="L14" s="10">
        <f t="shared" ref="L14:L28" si="2">K14/E14</f>
        <v>0</v>
      </c>
      <c r="M14" s="21">
        <v>0.91</v>
      </c>
      <c r="N14" s="15">
        <v>0.8</v>
      </c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31</v>
      </c>
      <c r="G28" s="17">
        <f>SUM(G14:G27)</f>
        <v>5</v>
      </c>
      <c r="H28" s="18">
        <f>SUM(F28:G28)/E28</f>
        <v>1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0.8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SERVANDO BELLI IXBA</v>
      </c>
      <c r="C37" s="40"/>
      <c r="D37" s="40"/>
      <c r="E37" s="13"/>
      <c r="F37" s="13"/>
      <c r="G37" s="42" t="s">
        <v>33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2024-06-27T18:51:33Z</dcterms:modified>
  <cp:category/>
  <cp:contentStatus/>
</cp:coreProperties>
</file>