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ENERO - JUNIO 2024\LISTAS Y REPORTES\"/>
    </mc:Choice>
  </mc:AlternateContent>
  <bookViews>
    <workbookView xWindow="0" yWindow="0" windowWidth="20490" windowHeight="77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28" i="23"/>
  <c r="M28" i="23"/>
  <c r="K28" i="23"/>
  <c r="F28" i="23"/>
  <c r="I17" i="23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<sst xmlns="http://schemas.openxmlformats.org/spreadsheetml/2006/main" count="198" uniqueCount="54">
  <si>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</si>
  <si>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</si>
  <si>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</si>
  <si>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</si>
  <si>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</si>
  <si>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</si>
  <si>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</si>
  <si>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</si>
  <si>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</si>
  <si>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</si>
  <si>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</si>
  <si>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</si>
  <si>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</si>
  <si>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</si>
  <si>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</si>
  <si>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</si>
  <si>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</si>
  <si>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</si>
  <si>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</si>
  <si>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</si>
  <si>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</si>
  <si>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</si>
  <si>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</si>
  <si>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</si>
  <si>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</si>
  <si>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</si>
  <si>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</si>
  <si>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</si>
  <si>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</si>
  <si>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</si>
  <si>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</si>
  <si>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</si>
  <si>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</si>
  <si>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</si>
  <si>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</si>
  <si>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</si>
  <si>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II</t>
  </si>
  <si>
    <t>DEPARTAMENTO DE CIENCIAS BASICAS</t>
  </si>
  <si>
    <t>MC. TONATIUH SOSME SANCHEZ</t>
  </si>
  <si>
    <t>III</t>
  </si>
  <si>
    <t>IV</t>
  </si>
  <si>
    <t>LADM</t>
  </si>
  <si>
    <t>T</t>
  </si>
  <si>
    <t>FEBRERO - JUNIO  2024</t>
  </si>
  <si>
    <t>ESTADISTICA  PARA ADMINITRACION I</t>
  </si>
  <si>
    <t xml:space="preserve">PROBABILIDAD Y ESTADISTICA </t>
  </si>
  <si>
    <t>PROBABILIDAD Y ESTADISTICA</t>
  </si>
  <si>
    <t>TALLER DE INVESTIGACION I</t>
  </si>
  <si>
    <t>601 A</t>
  </si>
  <si>
    <t>201 C</t>
  </si>
  <si>
    <t>204 A</t>
  </si>
  <si>
    <t>IIND</t>
  </si>
  <si>
    <t>ISIC</t>
  </si>
  <si>
    <t>205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</si>
</sst>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85" zoomScaleNormal="85" zoomScaleSheetLayoutView="100" workbookViewId="0">
      <selection activeCell="E15" sqref="E15"/>
    </sheetView>
  </sheetViews>
  <sheetFormatPr baseColWidth="10" defaultColWidth="11.42578125" defaultRowHeight="12.75" x14ac:dyDescent="0.2"/>
  <cols>
    <col min="1" max="1" width="45.570312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7" t="s">
        <v>7</v>
      </c>
      <c r="J8" s="37"/>
      <c r="K8" s="37"/>
      <c r="L8" s="34" t="s">
        <v>43</v>
      </c>
      <c r="M8" s="34"/>
      <c r="N8" s="34"/>
      <c r="O8" s="34"/>
    </row>
    <row r="10" spans="1:15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5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5" s="11" customFormat="1" ht="25.5" x14ac:dyDescent="0.2">
      <c r="A14" s="8" t="s">
        <v>44</v>
      </c>
      <c r="B14" s="9" t="s">
        <v>21</v>
      </c>
      <c r="C14" s="9" t="s">
        <v>53</v>
      </c>
      <c r="D14" s="9" t="s">
        <v>41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0.73</v>
      </c>
    </row>
    <row r="15" spans="1:15" s="11" customFormat="1" ht="25.5" x14ac:dyDescent="0.2">
      <c r="A15" s="8" t="s">
        <v>47</v>
      </c>
      <c r="B15" s="9" t="s">
        <v>21</v>
      </c>
      <c r="C15" s="9" t="s">
        <v>48</v>
      </c>
      <c r="D15" s="9" t="s">
        <v>51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5" s="11" customFormat="1" ht="25.5" x14ac:dyDescent="0.2">
      <c r="A16" s="8" t="s">
        <v>45</v>
      </c>
      <c r="B16" s="9" t="s">
        <v>21</v>
      </c>
      <c r="C16" s="9" t="s">
        <v>49</v>
      </c>
      <c r="D16" s="9" t="s">
        <v>51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78</v>
      </c>
      <c r="N16" s="15">
        <v>0.53</v>
      </c>
    </row>
    <row r="17" spans="1:18" s="11" customFormat="1" ht="25.5" x14ac:dyDescent="0.2">
      <c r="A17" s="8" t="s">
        <v>46</v>
      </c>
      <c r="B17" s="9" t="s">
        <v>21</v>
      </c>
      <c r="C17" s="9" t="s">
        <v>50</v>
      </c>
      <c r="D17" s="9" t="s">
        <v>52</v>
      </c>
      <c r="E17" s="9">
        <v>26</v>
      </c>
      <c r="F17" s="9">
        <v>26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66</v>
      </c>
      <c r="N17" s="15">
        <v>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91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55.75</v>
      </c>
      <c r="N28" s="19">
        <f>AVERAGE(N14:N27)</f>
        <v>0.56499999999999995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5.5" x14ac:dyDescent="0.2">
      <c r="A14" s="9" t="str">
        <f>'1'!A14</f>
        <v>ESTADISTICA  PARA ADMINITRACION I</v>
      </c>
      <c r="B14" s="9" t="s">
        <v>36</v>
      </c>
      <c r="C14" s="9" t="str">
        <f>'1'!C14</f>
        <v>205 C</v>
      </c>
      <c r="D14" s="9" t="str">
        <f>'1'!D14</f>
        <v>LADM</v>
      </c>
      <c r="E14" s="9"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1</v>
      </c>
    </row>
    <row r="15" spans="1:14" s="11" customFormat="1" ht="25.5" x14ac:dyDescent="0.2">
      <c r="A15" s="9" t="str">
        <f>'1'!A15</f>
        <v>TALLER DE INVESTIGACION I</v>
      </c>
      <c r="B15" s="9" t="s">
        <v>36</v>
      </c>
      <c r="C15" s="9" t="str">
        <f>'1'!C15</f>
        <v>601 A</v>
      </c>
      <c r="D15" s="9" t="str">
        <f>'1'!D15</f>
        <v>IIND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90</v>
      </c>
      <c r="N15" s="15">
        <v>1</v>
      </c>
    </row>
    <row r="16" spans="1:14" s="11" customFormat="1" ht="25.5" x14ac:dyDescent="0.2">
      <c r="A16" s="9" t="str">
        <f>'1'!A16</f>
        <v xml:space="preserve">PROBABILIDAD Y ESTADISTICA </v>
      </c>
      <c r="B16" s="9" t="s">
        <v>36</v>
      </c>
      <c r="C16" s="9" t="str">
        <f>'1'!C16</f>
        <v>201 C</v>
      </c>
      <c r="D16" s="9" t="str">
        <f>'1'!D16</f>
        <v>IIND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85</v>
      </c>
      <c r="N16" s="15">
        <v>1</v>
      </c>
    </row>
    <row r="17" spans="1:14" s="11" customFormat="1" ht="25.5" x14ac:dyDescent="0.2">
      <c r="A17" s="9" t="str">
        <f>'1'!A17</f>
        <v>PROBABILIDAD Y ESTADISTICA</v>
      </c>
      <c r="B17" s="9" t="s">
        <v>36</v>
      </c>
      <c r="C17" s="9" t="str">
        <f>'1'!C17</f>
        <v>204 A</v>
      </c>
      <c r="D17" s="9" t="str">
        <f>'1'!D17</f>
        <v>ISIC</v>
      </c>
      <c r="E17" s="9">
        <v>26</v>
      </c>
      <c r="F17" s="9">
        <v>26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84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91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84.75</v>
      </c>
      <c r="N28" s="19">
        <f>AVERAGE(N14:N27)</f>
        <v>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3" zoomScale="85" zoomScaleNormal="85" zoomScaleSheetLayoutView="100" workbookViewId="0">
      <selection activeCell="E15" sqref="E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5.5" x14ac:dyDescent="0.2">
      <c r="A14" s="9" t="str">
        <f>'1'!A14</f>
        <v>ESTADISTICA  PARA ADMINITRACION I</v>
      </c>
      <c r="B14" s="9" t="s">
        <v>39</v>
      </c>
      <c r="C14" s="9" t="str">
        <f>'1'!C14</f>
        <v>205 C</v>
      </c>
      <c r="D14" s="9" t="str">
        <f>'1'!D14</f>
        <v>LADM</v>
      </c>
      <c r="E14" s="9"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TALLER DE INVESTIGACION I</v>
      </c>
      <c r="B15" s="9" t="s">
        <v>39</v>
      </c>
      <c r="C15" s="9" t="str">
        <f>'1'!C15</f>
        <v>601 A</v>
      </c>
      <c r="D15" s="9" t="str">
        <f>'1'!D15</f>
        <v>IIND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77</v>
      </c>
      <c r="N15" s="15">
        <v>0.38</v>
      </c>
    </row>
    <row r="16" spans="1:14" s="11" customFormat="1" ht="25.5" x14ac:dyDescent="0.2">
      <c r="A16" s="9" t="str">
        <f>'1'!A16</f>
        <v xml:space="preserve">PROBABILIDAD Y ESTADISTICA </v>
      </c>
      <c r="B16" s="9" t="s">
        <v>39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</v>
      </c>
      <c r="B17" s="9" t="s">
        <v>39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78</v>
      </c>
      <c r="N28" s="19">
        <f>AVERAGE(N14:N27)</f>
        <v>0.84499999999999997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13" zoomScale="85" zoomScaleNormal="85" zoomScaleSheetLayoutView="100" workbookViewId="0">
      <selection activeCell="E14" sqref="E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ht="25.5" x14ac:dyDescent="0.2">
      <c r="A14" s="9" t="str">
        <f>'1'!A14</f>
        <v>ESTADISTICA  PARA ADMINITRACION I</v>
      </c>
      <c r="B14" s="9" t="s">
        <v>40</v>
      </c>
      <c r="C14" s="9" t="str">
        <f>'1'!C14</f>
        <v>205 C</v>
      </c>
      <c r="D14" s="9" t="str">
        <f>'1'!D14</f>
        <v>LADM</v>
      </c>
      <c r="E14" s="9">
        <v>24</v>
      </c>
      <c r="F14" s="9">
        <v>24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TALLER DE INVESTIGACION I</v>
      </c>
      <c r="B15" s="9" t="s">
        <v>40</v>
      </c>
      <c r="C15" s="9" t="str">
        <f>'1'!C15</f>
        <v>601 A</v>
      </c>
      <c r="D15" s="9" t="str">
        <f>'1'!D15</f>
        <v>IIND</v>
      </c>
      <c r="E15" s="9">
        <v>32</v>
      </c>
      <c r="F15" s="9">
        <v>31</v>
      </c>
      <c r="G15" s="9"/>
      <c r="H15" s="10"/>
      <c r="I15" s="9">
        <f t="shared" ref="I15:I29" si="2">(E15-SUM(F15:G15))-K15</f>
        <v>1</v>
      </c>
      <c r="J15" s="10"/>
      <c r="K15" s="9">
        <v>0</v>
      </c>
      <c r="L15" s="10">
        <f t="shared" ref="L15:L29" si="3">K15/E15</f>
        <v>0</v>
      </c>
      <c r="M15" s="9">
        <v>80</v>
      </c>
      <c r="N15" s="15">
        <v>0.97</v>
      </c>
    </row>
    <row r="16" spans="1:14" s="11" customFormat="1" ht="25.5" x14ac:dyDescent="0.2">
      <c r="A16" s="9" t="str">
        <f>'1'!A16</f>
        <v xml:space="preserve">PROBABILIDAD Y ESTADISTICA </v>
      </c>
      <c r="B16" s="9" t="s">
        <v>40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</v>
      </c>
      <c r="B17" s="9" t="s">
        <v>40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65</v>
      </c>
      <c r="G29" s="17">
        <f>SUM(G15:G28)</f>
        <v>0</v>
      </c>
      <c r="H29" s="18">
        <f>SUM(F29:G29)/E29</f>
        <v>0.98484848484848486</v>
      </c>
      <c r="I29" s="17">
        <f t="shared" si="2"/>
        <v>1</v>
      </c>
      <c r="J29" s="18">
        <f t="shared" ref="J29" si="4">I29/E29</f>
        <v>1.5151515151515152E-2</v>
      </c>
      <c r="K29" s="17">
        <f>SUM(K15:K28)</f>
        <v>0</v>
      </c>
      <c r="L29" s="18">
        <f t="shared" si="3"/>
        <v>0</v>
      </c>
      <c r="M29" s="17">
        <f>AVERAGE(M15:M28)</f>
        <v>80</v>
      </c>
      <c r="N29" s="19">
        <f>AVERAGE(N15:N28)</f>
        <v>0.98999999999999988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tr">
        <f>B10</f>
        <v>ING. ARACELY TADEO VARA</v>
      </c>
      <c r="C38" s="22"/>
      <c r="D38" s="22"/>
      <c r="E38" s="13"/>
      <c r="F38" s="13"/>
      <c r="G38" s="22"/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5.5" x14ac:dyDescent="0.2">
      <c r="A14" s="9" t="str">
        <f>'1'!A14</f>
        <v>ESTADISTICA  PARA ADMINITRACION I</v>
      </c>
      <c r="B14" s="9" t="s">
        <v>42</v>
      </c>
      <c r="C14" s="9" t="str">
        <f>'1'!C14</f>
        <v>205 C</v>
      </c>
      <c r="D14" s="9" t="str">
        <f>'1'!D14</f>
        <v>LADM</v>
      </c>
      <c r="E14" s="9">
        <v>24</v>
      </c>
      <c r="F14" s="9">
        <v>24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71</v>
      </c>
      <c r="N14" s="15">
        <v>0.28999999999999998</v>
      </c>
    </row>
    <row r="15" spans="1:14" s="11" customFormat="1" ht="25.5" x14ac:dyDescent="0.2">
      <c r="A15" s="9" t="str">
        <f>'1'!A15</f>
        <v>TALLER DE INVESTIGACION I</v>
      </c>
      <c r="B15" s="9" t="s">
        <v>42</v>
      </c>
      <c r="C15" s="9" t="str">
        <f>'1'!C15</f>
        <v>601 A</v>
      </c>
      <c r="D15" s="9" t="str">
        <f>'1'!D15</f>
        <v>IIND</v>
      </c>
      <c r="E15" s="9">
        <v>32</v>
      </c>
      <c r="F15" s="9">
        <v>31</v>
      </c>
      <c r="G15" s="9">
        <v>0</v>
      </c>
      <c r="H15" s="10">
        <v>0.97</v>
      </c>
      <c r="I15" s="9">
        <v>1</v>
      </c>
      <c r="J15" s="10">
        <v>0.03</v>
      </c>
      <c r="K15" s="9">
        <v>1</v>
      </c>
      <c r="L15" s="10">
        <v>0.03</v>
      </c>
      <c r="M15" s="9">
        <v>82</v>
      </c>
      <c r="N15" s="15">
        <v>0.97</v>
      </c>
    </row>
    <row r="16" spans="1:14" s="11" customFormat="1" ht="25.5" x14ac:dyDescent="0.2">
      <c r="A16" s="9" t="str">
        <f>'1'!A16</f>
        <v xml:space="preserve">PROBABILIDAD Y ESTADISTICA </v>
      </c>
      <c r="B16" s="9" t="s">
        <v>42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82</v>
      </c>
      <c r="N16" s="15">
        <v>0.93</v>
      </c>
    </row>
    <row r="17" spans="1:14" s="11" customFormat="1" ht="25.5" x14ac:dyDescent="0.2">
      <c r="A17" s="9" t="str">
        <f>'1'!A17</f>
        <v>PROBABILIDAD Y ESTADISTICA</v>
      </c>
      <c r="B17" s="9" t="s">
        <v>42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83</v>
      </c>
      <c r="N17" s="15">
        <v>0.32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>
        <f>SUM(G14:G27)</f>
        <v>0</v>
      </c>
      <c r="H28" s="18">
        <f>SUM(F28:G28)/E28</f>
        <v>0.98888888888888893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1</v>
      </c>
      <c r="L28" s="18">
        <f t="shared" si="0"/>
        <v>1.1111111111111112E-2</v>
      </c>
      <c r="M28" s="17">
        <f>AVERAGE(M14:M27)</f>
        <v>79.5</v>
      </c>
      <c r="N28" s="19">
        <f>AVERAGE(N14:N27)</f>
        <v>0.62749999999999995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2024-04-23T03:03:53Z</dcterms:modified>
  <cp:category/>
  <cp:contentStatus/>
</cp:coreProperties>
</file>