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ATV\"/>
    </mc:Choice>
  </mc:AlternateContent>
  <xr:revisionPtr revIDLastSave="0" documentId="8_{3DF00465-9454-40A6-BD1F-2BBDE152C81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4" r:id="rId3"/>
    <sheet name="4" sheetId="23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3" l="1"/>
  <c r="L20" i="23"/>
  <c r="I20" i="23"/>
  <c r="I19" i="23"/>
  <c r="D18" i="23"/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30" i="23"/>
  <c r="M30" i="23"/>
  <c r="K30" i="23"/>
  <c r="F30" i="23"/>
  <c r="D19" i="23"/>
  <c r="C19" i="23"/>
  <c r="I18" i="23"/>
  <c r="C18" i="23"/>
  <c r="A18" i="23"/>
  <c r="I16" i="23"/>
  <c r="D16" i="23"/>
  <c r="C16" i="23"/>
  <c r="A16" i="23"/>
  <c r="I14" i="23"/>
  <c r="D14" i="23"/>
  <c r="C14" i="23"/>
  <c r="A14" i="23"/>
  <c r="B10" i="23"/>
  <c r="B39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6" i="23"/>
  <c r="L18" i="23"/>
  <c r="L19" i="23"/>
  <c r="E30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30" i="23"/>
  <c r="L30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<sst xmlns="http://schemas.openxmlformats.org/spreadsheetml/2006/main" count="212" uniqueCount="55">
  <si>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</si>
  <si>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</si>
  <si>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</si>
  <si>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</si>
  <si>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</si>
  <si>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</si>
  <si>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</si>
  <si>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</si>
  <si>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</si>
  <si>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</si>
  <si>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</si>
  <si>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</si>
  <si>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</si>
  <si>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</si>
  <si>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</si>
  <si>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</si>
  <si>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</si>
  <si>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</si>
  <si>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</si>
  <si>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</si>
  <si>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</si>
  <si>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</si>
  <si>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</si>
  <si>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</si>
  <si>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</si>
  <si>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</si>
  <si>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</si>
  <si>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</si>
  <si>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</si>
  <si>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</si>
  <si>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</si>
  <si>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</si>
  <si>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</si>
  <si>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</si>
  <si>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</si>
  <si>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</si>
  <si>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II</t>
  </si>
  <si>
    <t>DEPARTAMENTO DE CIENCIAS BASICAS</t>
  </si>
  <si>
    <t>MC. TONATIUH SOSME SANCHEZ</t>
  </si>
  <si>
    <t>IV</t>
  </si>
  <si>
    <t>LADM</t>
  </si>
  <si>
    <t>T</t>
  </si>
  <si>
    <t>FEBRERO - JUNIO  2024</t>
  </si>
  <si>
    <t>ESTADISTICA  PARA ADMINITRACION I</t>
  </si>
  <si>
    <t xml:space="preserve">PROBABILIDAD Y ESTADISTICA </t>
  </si>
  <si>
    <t>PROBABILIDAD Y ESTADISTICA</t>
  </si>
  <si>
    <t>TALLER DE INVESTIGACION I</t>
  </si>
  <si>
    <t>601 A</t>
  </si>
  <si>
    <t>201 C</t>
  </si>
  <si>
    <t>204 A</t>
  </si>
  <si>
    <t>IIND</t>
  </si>
  <si>
    <t>ISIC</t>
  </si>
  <si>
    <t>205 C</t>
  </si>
  <si>
    <t>V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</si>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</sst>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45.5546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7" t="s">
        <v>7</v>
      </c>
      <c r="J8" s="37"/>
      <c r="K8" s="37"/>
      <c r="L8" s="34" t="s">
        <v>42</v>
      </c>
      <c r="M8" s="34"/>
      <c r="N8" s="34"/>
      <c r="O8" s="34"/>
    </row>
    <row r="10" spans="1:15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5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5" s="11" customFormat="1" ht="26.4" x14ac:dyDescent="0.25">
      <c r="A14" s="8" t="s">
        <v>43</v>
      </c>
      <c r="B14" s="9" t="s">
        <v>21</v>
      </c>
      <c r="C14" s="9" t="s">
        <v>52</v>
      </c>
      <c r="D14" s="9" t="s">
        <v>40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0.73</v>
      </c>
    </row>
    <row r="15" spans="1:15" s="11" customFormat="1" ht="26.4" x14ac:dyDescent="0.25">
      <c r="A15" s="8" t="s">
        <v>46</v>
      </c>
      <c r="B15" s="9" t="s">
        <v>21</v>
      </c>
      <c r="C15" s="9" t="s">
        <v>47</v>
      </c>
      <c r="D15" s="9" t="s">
        <v>50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5" s="11" customFormat="1" ht="26.4" x14ac:dyDescent="0.25">
      <c r="A16" s="8" t="s">
        <v>44</v>
      </c>
      <c r="B16" s="9" t="s">
        <v>21</v>
      </c>
      <c r="C16" s="9" t="s">
        <v>48</v>
      </c>
      <c r="D16" s="9" t="s">
        <v>50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78</v>
      </c>
      <c r="N16" s="15">
        <v>0.53</v>
      </c>
    </row>
    <row r="17" spans="1:18" s="11" customFormat="1" ht="26.4" x14ac:dyDescent="0.25">
      <c r="A17" s="8" t="s">
        <v>45</v>
      </c>
      <c r="B17" s="9" t="s">
        <v>21</v>
      </c>
      <c r="C17" s="9" t="s">
        <v>49</v>
      </c>
      <c r="D17" s="9" t="s">
        <v>51</v>
      </c>
      <c r="E17" s="9">
        <v>26</v>
      </c>
      <c r="F17" s="9">
        <v>26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66</v>
      </c>
      <c r="N17" s="15">
        <v>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91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55.75</v>
      </c>
      <c r="N28" s="19">
        <f>AVERAGE(N14:N27)</f>
        <v>0.56499999999999995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ESTADISTICA  PARA ADMINITRACION I</v>
      </c>
      <c r="B14" s="9" t="s">
        <v>36</v>
      </c>
      <c r="C14" s="9" t="str">
        <f>'1'!C14</f>
        <v>205 C</v>
      </c>
      <c r="D14" s="9" t="str">
        <f>'1'!D14</f>
        <v>LADM</v>
      </c>
      <c r="E14" s="9"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1</v>
      </c>
    </row>
    <row r="15" spans="1:14" s="11" customFormat="1" ht="26.4" x14ac:dyDescent="0.25">
      <c r="A15" s="9" t="str">
        <f>'1'!A15</f>
        <v>TALLER DE INVESTIGACION I</v>
      </c>
      <c r="B15" s="9" t="s">
        <v>21</v>
      </c>
      <c r="C15" s="9" t="str">
        <f>'1'!C15</f>
        <v>601 A</v>
      </c>
      <c r="D15" s="9" t="str">
        <f>'1'!D15</f>
        <v>IIND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</v>
      </c>
      <c r="N15" s="15">
        <v>1</v>
      </c>
    </row>
    <row r="16" spans="1:14" s="11" customFormat="1" ht="26.4" x14ac:dyDescent="0.25">
      <c r="A16" s="9" t="str">
        <f>'1'!A16</f>
        <v xml:space="preserve">PROBABILIDAD Y ESTADISTICA </v>
      </c>
      <c r="B16" s="9" t="s">
        <v>36</v>
      </c>
      <c r="C16" s="9" t="str">
        <f>'1'!C16</f>
        <v>201 C</v>
      </c>
      <c r="D16" s="9" t="str">
        <f>'1'!D16</f>
        <v>IIND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1</v>
      </c>
    </row>
    <row r="17" spans="1:14" s="11" customFormat="1" ht="26.4" x14ac:dyDescent="0.25">
      <c r="A17" s="9" t="str">
        <f>'1'!A17</f>
        <v>PROBABILIDAD Y ESTADISTICA</v>
      </c>
      <c r="B17" s="9" t="s">
        <v>36</v>
      </c>
      <c r="C17" s="9" t="str">
        <f>'1'!C17</f>
        <v>204 A</v>
      </c>
      <c r="D17" s="9" t="str">
        <f>'1'!D17</f>
        <v>ISIC</v>
      </c>
      <c r="E17" s="9">
        <v>26</v>
      </c>
      <c r="F17" s="9">
        <v>26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91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84.75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zoomScale="85" zoomScaleNormal="85" zoomScaleSheetLayoutView="100" workbookViewId="0">
      <selection activeCell="B8" sqref="B8:C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ht="26.4" x14ac:dyDescent="0.25">
      <c r="A14" s="9" t="str">
        <f>'1'!A14</f>
        <v>ESTADISTICA  PARA ADMINITRACION I</v>
      </c>
      <c r="B14" s="9" t="s">
        <v>54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TALLER DE INVESTIGACION I</v>
      </c>
      <c r="B15" s="9" t="s">
        <v>21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/>
      <c r="H15" s="10"/>
      <c r="I15" s="9">
        <f t="shared" ref="I15:I29" si="2">(E15-SUM(F15:G15))-K15</f>
        <v>1</v>
      </c>
      <c r="J15" s="10"/>
      <c r="K15" s="9">
        <v>0</v>
      </c>
      <c r="L15" s="10">
        <f t="shared" ref="L15:L29" si="3">K15/E15</f>
        <v>0</v>
      </c>
      <c r="M15" s="9">
        <v>80</v>
      </c>
      <c r="N15" s="15">
        <v>0.97</v>
      </c>
    </row>
    <row r="16" spans="1:14" s="11" customFormat="1" ht="26.4" x14ac:dyDescent="0.25">
      <c r="A16" s="9" t="str">
        <f>'1'!A16</f>
        <v xml:space="preserve">PROBABILIDAD Y ESTADISTICA </v>
      </c>
      <c r="B16" s="9" t="s">
        <v>54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ESTADISTICA</v>
      </c>
      <c r="B17" s="9" t="s">
        <v>54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65</v>
      </c>
      <c r="G29" s="17">
        <f>SUM(G15:G28)</f>
        <v>0</v>
      </c>
      <c r="H29" s="18">
        <f>SUM(F29:G29)/E29</f>
        <v>0.98484848484848486</v>
      </c>
      <c r="I29" s="17">
        <f t="shared" si="2"/>
        <v>1</v>
      </c>
      <c r="J29" s="18">
        <f t="shared" ref="J29" si="4">I29/E29</f>
        <v>1.5151515151515152E-2</v>
      </c>
      <c r="K29" s="17">
        <f>SUM(K15:K28)</f>
        <v>0</v>
      </c>
      <c r="L29" s="18">
        <f t="shared" si="3"/>
        <v>0</v>
      </c>
      <c r="M29" s="17">
        <f>AVERAGE(M15:M28)</f>
        <v>80</v>
      </c>
      <c r="N29" s="19">
        <f>AVERAGE(N15:N28)</f>
        <v>0.98999999999999988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x14ac:dyDescent="0.25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ING. ARACELY TADEO VARA</v>
      </c>
      <c r="C38" s="22"/>
      <c r="D38" s="22"/>
      <c r="E38" s="13"/>
      <c r="F38" s="13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abSelected="1" topLeftCell="A3" zoomScale="85" zoomScaleNormal="85" zoomScaleSheetLayoutView="100" workbookViewId="0">
      <selection activeCell="S19" sqref="S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ESTADISTICA  PARA ADMINITRACION I</v>
      </c>
      <c r="B14" s="9" t="s">
        <v>39</v>
      </c>
      <c r="C14" s="9" t="str">
        <f>'1'!C14</f>
        <v>205 C</v>
      </c>
      <c r="D14" s="9" t="str">
        <f>'1'!D14</f>
        <v>LADM</v>
      </c>
      <c r="E14" s="9">
        <v>15</v>
      </c>
      <c r="F14" s="9">
        <v>15</v>
      </c>
      <c r="G14" s="9"/>
      <c r="H14" s="10"/>
      <c r="I14" s="9">
        <f t="shared" ref="I14:I30" si="0">(E14-SUM(F14:G14))-K14</f>
        <v>0</v>
      </c>
      <c r="J14" s="10"/>
      <c r="K14" s="9">
        <v>0</v>
      </c>
      <c r="L14" s="10">
        <f t="shared" ref="L14:L30" si="1">K14/E14</f>
        <v>0</v>
      </c>
      <c r="M14" s="9">
        <v>80</v>
      </c>
      <c r="N14" s="15">
        <v>1</v>
      </c>
    </row>
    <row r="15" spans="1:14" s="11" customFormat="1" ht="21.75" customHeight="1" x14ac:dyDescent="0.25">
      <c r="A15" s="9" t="s">
        <v>43</v>
      </c>
      <c r="B15" s="9" t="s">
        <v>53</v>
      </c>
      <c r="C15" s="9" t="s">
        <v>52</v>
      </c>
      <c r="D15" s="9" t="s">
        <v>40</v>
      </c>
      <c r="E15" s="9">
        <v>15</v>
      </c>
      <c r="F15" s="9">
        <v>15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1</v>
      </c>
    </row>
    <row r="16" spans="1:14" s="11" customFormat="1" ht="26.4" x14ac:dyDescent="0.25">
      <c r="A16" s="9" t="str">
        <f>'1'!A15</f>
        <v>TALLER DE INVESTIGACION I</v>
      </c>
      <c r="B16" s="9" t="s">
        <v>36</v>
      </c>
      <c r="C16" s="9" t="str">
        <f>'1'!C15</f>
        <v>601 A</v>
      </c>
      <c r="D16" s="9" t="str">
        <f>'1'!D15</f>
        <v>IIND</v>
      </c>
      <c r="E16" s="9">
        <v>33</v>
      </c>
      <c r="F16" s="9">
        <v>33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1</v>
      </c>
    </row>
    <row r="17" spans="1:14" s="11" customFormat="1" ht="26.4" x14ac:dyDescent="0.25">
      <c r="A17" s="9" t="s">
        <v>45</v>
      </c>
      <c r="B17" s="9" t="s">
        <v>39</v>
      </c>
      <c r="C17" s="9" t="s">
        <v>48</v>
      </c>
      <c r="D17" s="9" t="s">
        <v>50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80</v>
      </c>
      <c r="N17" s="15">
        <v>1</v>
      </c>
    </row>
    <row r="18" spans="1:14" s="11" customFormat="1" ht="26.4" x14ac:dyDescent="0.25">
      <c r="A18" s="9" t="str">
        <f>'1'!A16</f>
        <v xml:space="preserve">PROBABILIDAD Y ESTADISTICA </v>
      </c>
      <c r="B18" s="9" t="s">
        <v>53</v>
      </c>
      <c r="C18" s="9" t="str">
        <f>'1'!C16</f>
        <v>201 C</v>
      </c>
      <c r="D18" s="9" t="str">
        <f>'1'!D16</f>
        <v>IIND</v>
      </c>
      <c r="E18" s="9"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80</v>
      </c>
      <c r="N18" s="15">
        <v>1</v>
      </c>
    </row>
    <row r="19" spans="1:14" s="11" customFormat="1" ht="26.4" x14ac:dyDescent="0.25">
      <c r="A19" s="9" t="str">
        <f>'1'!A17</f>
        <v>PROBABILIDAD Y ESTADISTICA</v>
      </c>
      <c r="B19" s="9" t="s">
        <v>39</v>
      </c>
      <c r="C19" s="9" t="str">
        <f>'1'!C17</f>
        <v>204 A</v>
      </c>
      <c r="D19" s="9" t="str">
        <f>'1'!D17</f>
        <v>ISIC</v>
      </c>
      <c r="E19" s="9">
        <v>26</v>
      </c>
      <c r="F19" s="9">
        <v>26</v>
      </c>
      <c r="G19" s="9"/>
      <c r="H19" s="10"/>
      <c r="I19" s="9">
        <f>(E19-SUM(F19:G19))-K19</f>
        <v>0</v>
      </c>
      <c r="J19" s="10"/>
      <c r="K19" s="9">
        <v>0</v>
      </c>
      <c r="L19" s="10">
        <f t="shared" si="1"/>
        <v>0</v>
      </c>
      <c r="M19" s="9">
        <v>80</v>
      </c>
      <c r="N19" s="15">
        <v>1</v>
      </c>
    </row>
    <row r="20" spans="1:14" s="11" customFormat="1" ht="26.4" x14ac:dyDescent="0.25">
      <c r="A20" s="9" t="s">
        <v>45</v>
      </c>
      <c r="B20" s="9" t="s">
        <v>53</v>
      </c>
      <c r="C20" s="9" t="s">
        <v>49</v>
      </c>
      <c r="D20" s="9" t="s">
        <v>51</v>
      </c>
      <c r="E20" s="9">
        <v>26</v>
      </c>
      <c r="F20" s="9">
        <v>26</v>
      </c>
      <c r="G20" s="9"/>
      <c r="H20" s="10"/>
      <c r="I20" s="9">
        <f>(E20-SUM(F20:G20))-K20</f>
        <v>0</v>
      </c>
      <c r="J20" s="10"/>
      <c r="K20" s="9">
        <v>0</v>
      </c>
      <c r="L20" s="10">
        <f t="shared" ref="L20" si="2">K20/E20</f>
        <v>0</v>
      </c>
      <c r="M20" s="9">
        <v>80</v>
      </c>
      <c r="N20" s="15">
        <v>1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8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149</v>
      </c>
      <c r="F30" s="17">
        <f>SUM(F14:F29)</f>
        <v>149</v>
      </c>
      <c r="G30" s="17"/>
      <c r="H30" s="18"/>
      <c r="I30" s="17">
        <f t="shared" si="0"/>
        <v>0</v>
      </c>
      <c r="J30" s="18"/>
      <c r="K30" s="17">
        <f>SUM(K14:K29)</f>
        <v>0</v>
      </c>
      <c r="L30" s="18">
        <f t="shared" si="1"/>
        <v>0</v>
      </c>
      <c r="M30" s="17">
        <f>AVERAGE(M14:M29)</f>
        <v>81.428571428571431</v>
      </c>
      <c r="N30" s="19">
        <f>AVERAGE(N14:N29)</f>
        <v>1</v>
      </c>
    </row>
    <row r="32" spans="1:14" ht="120" customHeight="1" x14ac:dyDescent="0.25">
      <c r="A32" s="29" t="s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4" spans="1:10" x14ac:dyDescent="0.25">
      <c r="A34" s="12"/>
    </row>
    <row r="35" spans="1:10" x14ac:dyDescent="0.25">
      <c r="B35" s="25" t="s">
        <v>27</v>
      </c>
      <c r="C35" s="25"/>
      <c r="D35" s="25"/>
      <c r="G35" s="26" t="s">
        <v>28</v>
      </c>
      <c r="H35" s="26"/>
      <c r="I35" s="26"/>
      <c r="J35" s="26"/>
    </row>
    <row r="36" spans="1:10" ht="62.25" customHeight="1" x14ac:dyDescent="0.25">
      <c r="B36" s="27"/>
      <c r="C36" s="27"/>
      <c r="D36" s="27"/>
      <c r="G36" s="28"/>
      <c r="H36" s="28"/>
      <c r="I36" s="28"/>
      <c r="J36" s="28"/>
    </row>
    <row r="37" spans="1:10" hidden="1" x14ac:dyDescent="0.25">
      <c r="A37" s="21" t="e">
        <v>#REF!</v>
      </c>
      <c r="B37" s="21"/>
      <c r="C37" s="6"/>
      <c r="E37" s="21"/>
      <c r="F37" s="21"/>
      <c r="G37" s="21"/>
      <c r="H37" s="21"/>
    </row>
    <row r="38" spans="1:10" hidden="1" x14ac:dyDescent="0.25"/>
    <row r="39" spans="1:10" ht="45" customHeight="1" x14ac:dyDescent="0.25">
      <c r="B39" s="22" t="str">
        <f>B10</f>
        <v>ING. ARACELY TADEO VARA</v>
      </c>
      <c r="C39" s="22"/>
      <c r="D39" s="22"/>
      <c r="E39" s="13"/>
      <c r="F39" s="13"/>
      <c r="G39" s="22" t="s">
        <v>38</v>
      </c>
      <c r="H39" s="22"/>
      <c r="I39" s="22"/>
      <c r="J39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ESTADISTICA  PARA ADMINITRACION I</v>
      </c>
      <c r="B14" s="9" t="s">
        <v>41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71</v>
      </c>
      <c r="N14" s="15">
        <v>0.28999999999999998</v>
      </c>
    </row>
    <row r="15" spans="1:14" s="11" customFormat="1" ht="26.4" x14ac:dyDescent="0.25">
      <c r="A15" s="9" t="str">
        <f>'1'!A15</f>
        <v>TALLER DE INVESTIGACION I</v>
      </c>
      <c r="B15" s="9" t="s">
        <v>41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>
        <v>0</v>
      </c>
      <c r="H15" s="10">
        <v>0.97</v>
      </c>
      <c r="I15" s="9">
        <v>1</v>
      </c>
      <c r="J15" s="10">
        <v>0.03</v>
      </c>
      <c r="K15" s="9">
        <v>1</v>
      </c>
      <c r="L15" s="10">
        <v>0.03</v>
      </c>
      <c r="M15" s="9">
        <v>82</v>
      </c>
      <c r="N15" s="15">
        <v>0.97</v>
      </c>
    </row>
    <row r="16" spans="1:14" s="11" customFormat="1" ht="26.4" x14ac:dyDescent="0.25">
      <c r="A16" s="9" t="str">
        <f>'1'!A16</f>
        <v xml:space="preserve">PROBABILIDAD Y ESTADISTICA </v>
      </c>
      <c r="B16" s="9" t="s">
        <v>41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82</v>
      </c>
      <c r="N16" s="15">
        <v>0.93</v>
      </c>
    </row>
    <row r="17" spans="1:14" s="11" customFormat="1" ht="26.4" x14ac:dyDescent="0.25">
      <c r="A17" s="9" t="str">
        <f>'1'!A17</f>
        <v>PROBABILIDAD Y ESTADISTICA</v>
      </c>
      <c r="B17" s="9" t="s">
        <v>41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0.32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>
        <f>SUM(G14:G27)</f>
        <v>0</v>
      </c>
      <c r="H28" s="18">
        <f>SUM(F28:G28)/E28</f>
        <v>0.98888888888888893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1.1111111111111112E-2</v>
      </c>
      <c r="M28" s="17">
        <f>AVERAGE(M14:M27)</f>
        <v>79.5</v>
      </c>
      <c r="N28" s="19">
        <f>AVERAGE(N14:N27)</f>
        <v>0.62749999999999995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2024-06-11T18:42:36Z</dcterms:modified>
  <cp:category/>
  <cp:contentStatus/>
</cp:coreProperties>
</file>