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TV\"/>
    </mc:Choice>
  </mc:AlternateContent>
  <xr:revisionPtr revIDLastSave="0" documentId="8_{1C9AAE58-9A95-4FAE-88DA-4103552D917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<sst xmlns="http://schemas.openxmlformats.org/spreadsheetml/2006/main" count="201" uniqueCount="55">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</sst>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44</v>
      </c>
      <c r="B14" s="9" t="s">
        <v>21</v>
      </c>
      <c r="C14" s="9" t="s">
        <v>53</v>
      </c>
      <c r="D14" s="9" t="s">
        <v>41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6.4" x14ac:dyDescent="0.25">
      <c r="A15" s="8" t="s">
        <v>47</v>
      </c>
      <c r="B15" s="9" t="s">
        <v>21</v>
      </c>
      <c r="C15" s="9" t="s">
        <v>48</v>
      </c>
      <c r="D15" s="9" t="s">
        <v>51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6.4" x14ac:dyDescent="0.25">
      <c r="A16" s="8" t="s">
        <v>45</v>
      </c>
      <c r="B16" s="9" t="s">
        <v>21</v>
      </c>
      <c r="C16" s="9" t="s">
        <v>49</v>
      </c>
      <c r="D16" s="9" t="s">
        <v>51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6.4" x14ac:dyDescent="0.25">
      <c r="A17" s="8" t="s">
        <v>46</v>
      </c>
      <c r="B17" s="9" t="s">
        <v>21</v>
      </c>
      <c r="C17" s="9" t="s">
        <v>50</v>
      </c>
      <c r="D17" s="9" t="s">
        <v>52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21</v>
      </c>
      <c r="C15" s="9" t="str">
        <f>'1'!C15</f>
        <v>601 A</v>
      </c>
      <c r="D15" s="9" t="str">
        <f>'1'!D15</f>
        <v>IIND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91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84.75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54</v>
      </c>
      <c r="C15" s="9" t="str">
        <f>'1'!C15</f>
        <v>601 A</v>
      </c>
      <c r="D15" s="9" t="str">
        <f>'1'!D15</f>
        <v>IIND</v>
      </c>
      <c r="E15" s="9"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 xml:space="preserve">PROBABILIDAD Y ESTADISTICA </v>
      </c>
      <c r="B16" s="9" t="s">
        <v>39</v>
      </c>
      <c r="C16" s="9" t="str">
        <f>'1'!C16</f>
        <v>201 C</v>
      </c>
      <c r="D16" s="9" t="str">
        <f>'1'!D16</f>
        <v>IIND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39</v>
      </c>
      <c r="C17" s="9" t="str">
        <f>'1'!C17</f>
        <v>204 A</v>
      </c>
      <c r="D17" s="9" t="str">
        <f>'1'!D17</f>
        <v>ISIC</v>
      </c>
      <c r="E17" s="9">
        <v>26</v>
      </c>
      <c r="F17" s="9">
        <v>26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58</v>
      </c>
      <c r="G28" s="17"/>
      <c r="H28" s="18"/>
      <c r="I28" s="17">
        <f t="shared" si="0"/>
        <v>33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7"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>ESTADISTICA  PARA ADMINITRACION I</v>
      </c>
      <c r="B14" s="9" t="s">
        <v>40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36</v>
      </c>
      <c r="C15" s="9" t="str">
        <f>'1'!C15</f>
        <v>601 A</v>
      </c>
      <c r="D15" s="9" t="str">
        <f>'1'!D15</f>
        <v>IIND</v>
      </c>
      <c r="E15" s="9">
        <v>32</v>
      </c>
      <c r="F15" s="9">
        <v>32</v>
      </c>
      <c r="G15" s="9"/>
      <c r="H15" s="10"/>
      <c r="I15" s="9">
        <f t="shared" ref="I15:I29" si="2">(E15-SUM(F15:G15))-K15</f>
        <v>0</v>
      </c>
      <c r="J15" s="10"/>
      <c r="K15" s="9">
        <v>0</v>
      </c>
      <c r="L15" s="10">
        <f t="shared" ref="L15:L29" si="3">K15/E15</f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40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40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66</v>
      </c>
      <c r="G29" s="17">
        <f>SUM(G15:G28)</f>
        <v>0</v>
      </c>
      <c r="H29" s="18">
        <f>SUM(F29:G29)/E29</f>
        <v>1</v>
      </c>
      <c r="I29" s="17">
        <f t="shared" si="2"/>
        <v>0</v>
      </c>
      <c r="J29" s="18">
        <f t="shared" ref="J29" si="4">I29/E29</f>
        <v>0</v>
      </c>
      <c r="K29" s="17">
        <f>SUM(K15:K28)</f>
        <v>0</v>
      </c>
      <c r="L29" s="18">
        <f t="shared" si="3"/>
        <v>0</v>
      </c>
      <c r="M29" s="17">
        <f>AVERAGE(M15:M28)</f>
        <v>83.333333333333329</v>
      </c>
      <c r="N29" s="19">
        <f>AVERAGE(N15:N28)</f>
        <v>1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28" t="str">
        <f>'1'!L8</f>
        <v>FEBRERO - JUNIO  2024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ESTADISTICA  PARA ADMINITRACION I</v>
      </c>
      <c r="B14" s="9" t="s">
        <v>42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80</v>
      </c>
      <c r="N14" s="15">
        <v>1</v>
      </c>
    </row>
    <row r="15" spans="1:14" s="11" customFormat="1" ht="26.4" x14ac:dyDescent="0.25">
      <c r="A15" s="9" t="str">
        <f>'1'!A15</f>
        <v>TALLER DE INVESTIGACION I</v>
      </c>
      <c r="B15" s="9" t="s">
        <v>42</v>
      </c>
      <c r="C15" s="9" t="str">
        <f>'1'!C15</f>
        <v>601 A</v>
      </c>
      <c r="D15" s="9" t="str">
        <f>'1'!D15</f>
        <v>IIND</v>
      </c>
      <c r="E15" s="9">
        <v>32</v>
      </c>
      <c r="F15" s="9">
        <v>32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 xml:space="preserve">PROBABILIDAD Y ESTADISTICA </v>
      </c>
      <c r="B16" s="9" t="s">
        <v>42</v>
      </c>
      <c r="C16" s="9" t="str">
        <f>'1'!C16</f>
        <v>201 C</v>
      </c>
      <c r="D16" s="9" t="str">
        <f>'1'!D16</f>
        <v>IIND</v>
      </c>
      <c r="E16" s="9">
        <v>15</v>
      </c>
      <c r="F16" s="9">
        <v>14</v>
      </c>
      <c r="G16" s="9">
        <v>1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ESTADISTICA</v>
      </c>
      <c r="B17" s="9" t="s">
        <v>42</v>
      </c>
      <c r="C17" s="9" t="str">
        <f>'1'!C17</f>
        <v>204 A</v>
      </c>
      <c r="D17" s="9" t="str">
        <f>'1'!D17</f>
        <v>ISIC</v>
      </c>
      <c r="E17" s="9">
        <v>19</v>
      </c>
      <c r="F17" s="9">
        <v>18</v>
      </c>
      <c r="G17" s="9">
        <v>1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88</v>
      </c>
      <c r="G28" s="17">
        <f>SUM(G14:G27)</f>
        <v>2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si="0"/>
        <v>0</v>
      </c>
      <c r="M28" s="17">
        <f>AVERAGE(M14:M27)</f>
        <v>82.5</v>
      </c>
      <c r="N28" s="19">
        <f>AVERAGE(N14:N27)</f>
        <v>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2024-06-12T18:51:54Z</dcterms:modified>
  <cp:category/>
  <cp:contentStatus/>
</cp:coreProperties>
</file>