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0" l="1"/>
  <c r="E28" i="10"/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L17" i="10"/>
  <c r="I17" i="10"/>
  <c r="L16" i="10"/>
  <c r="L15" i="10"/>
  <c r="I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<sst xmlns="http://schemas.openxmlformats.org/spreadsheetml/2006/main" count="199" uniqueCount="54">
  <si>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</si>
  <si>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</si>
  <si>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</si>
  <si>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</si>
  <si>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</si>
  <si>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</si>
  <si>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</si>
  <si>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</si>
  <si>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</si>
  <si>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</si>
  <si>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</si>
  <si>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</si>
  <si>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</si>
  <si>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</si>
  <si>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</si>
  <si>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</si>
  <si>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</si>
  <si>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</si>
  <si>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</si>
  <si>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</si>
  <si>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</si>
  <si>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</si>
  <si>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</si>
  <si>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</si>
  <si>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</si>
  <si>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</si>
  <si>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</si>
  <si>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</si>
  <si>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</si>
  <si>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</si>
  <si>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</si>
  <si>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</si>
  <si>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</si>
  <si>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</si>
  <si>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</si>
  <si>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</si>
  <si>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</si>
  <si>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</si>
  <si>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</si>
  <si>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</si>
  <si>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</si>
  <si>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</si>
  <si>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</si>
  <si>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</si>
  <si>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</si>
  <si>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</si>
  <si>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</si>
  <si>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</si>
  <si>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</si>
  <si>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</si>
  <si>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</si>
  <si>
    <t>I-IV</t>
  </si>
  <si>
    <t>I-V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</si>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</sst>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6" zoomScale="98" zoomScaleNormal="98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53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50</v>
      </c>
      <c r="M8" s="34"/>
      <c r="N8" s="34"/>
    </row>
    <row r="10" spans="1:15" x14ac:dyDescent="0.2">
      <c r="A10" s="4" t="s">
        <v>7</v>
      </c>
      <c r="B10" s="34" t="s">
        <v>42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5" ht="13.5" thickBot="1" x14ac:dyDescent="0.25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5" s="11" customFormat="1" ht="13.5" thickBot="1" x14ac:dyDescent="0.25">
      <c r="A14" s="8" t="s">
        <v>44</v>
      </c>
      <c r="B14" s="9" t="s">
        <v>51</v>
      </c>
      <c r="C14" s="9" t="s">
        <v>45</v>
      </c>
      <c r="D14" s="9" t="s">
        <v>32</v>
      </c>
      <c r="E14" s="9">
        <v>17</v>
      </c>
      <c r="F14" s="25">
        <v>7</v>
      </c>
      <c r="G14" s="9">
        <v>7</v>
      </c>
      <c r="H14" s="10">
        <v>0.82</v>
      </c>
      <c r="I14" s="9">
        <v>3</v>
      </c>
      <c r="J14" s="10">
        <v>0.18</v>
      </c>
      <c r="K14" s="9">
        <v>0</v>
      </c>
      <c r="L14" s="10">
        <f t="shared" ref="L14:L28" si="0">K14/E14</f>
        <v>0</v>
      </c>
      <c r="M14" s="21">
        <v>65</v>
      </c>
      <c r="N14" s="15">
        <v>0.82</v>
      </c>
      <c r="O14" s="23"/>
    </row>
    <row r="15" spans="1:15" s="11" customFormat="1" ht="13.5" thickBot="1" x14ac:dyDescent="0.25">
      <c r="A15" s="8" t="s">
        <v>44</v>
      </c>
      <c r="B15" s="9" t="s">
        <v>51</v>
      </c>
      <c r="C15" s="9" t="s">
        <v>46</v>
      </c>
      <c r="D15" s="9" t="s">
        <v>32</v>
      </c>
      <c r="E15" s="9">
        <v>18</v>
      </c>
      <c r="F15" s="26">
        <v>5</v>
      </c>
      <c r="G15" s="9">
        <v>13</v>
      </c>
      <c r="H15" s="10">
        <v>1</v>
      </c>
      <c r="I15" s="9">
        <f t="shared" ref="I15:I17" si="1">(E15-SUM(F15:G15))-K15</f>
        <v>0</v>
      </c>
      <c r="J15" s="10">
        <v>0</v>
      </c>
      <c r="K15" s="9">
        <v>0</v>
      </c>
      <c r="L15" s="10">
        <f t="shared" si="0"/>
        <v>0</v>
      </c>
      <c r="M15" s="21">
        <v>77</v>
      </c>
      <c r="N15" s="15">
        <v>0.61</v>
      </c>
    </row>
    <row r="16" spans="1:15" s="11" customFormat="1" ht="13.5" thickBot="1" x14ac:dyDescent="0.25">
      <c r="A16" s="8" t="s">
        <v>47</v>
      </c>
      <c r="B16" s="9" t="s">
        <v>52</v>
      </c>
      <c r="C16" s="9" t="s">
        <v>49</v>
      </c>
      <c r="D16" s="9" t="s">
        <v>32</v>
      </c>
      <c r="E16" s="9">
        <v>33</v>
      </c>
      <c r="F16" s="26">
        <v>9</v>
      </c>
      <c r="G16" s="9">
        <v>21</v>
      </c>
      <c r="H16" s="10">
        <v>0.97</v>
      </c>
      <c r="I16" s="9">
        <f t="shared" si="1"/>
        <v>3</v>
      </c>
      <c r="J16" s="10">
        <v>0.03</v>
      </c>
      <c r="K16" s="9">
        <v>0</v>
      </c>
      <c r="L16" s="10">
        <f t="shared" si="0"/>
        <v>0</v>
      </c>
      <c r="M16" s="21">
        <v>75</v>
      </c>
      <c r="N16" s="15">
        <v>0.88</v>
      </c>
    </row>
    <row r="17" spans="1:14" s="11" customFormat="1" ht="13.5" thickBot="1" x14ac:dyDescent="0.25">
      <c r="A17" s="8" t="s">
        <v>48</v>
      </c>
      <c r="B17" s="9" t="s">
        <v>52</v>
      </c>
      <c r="C17" s="9" t="s">
        <v>43</v>
      </c>
      <c r="D17" s="9" t="s">
        <v>32</v>
      </c>
      <c r="E17" s="9">
        <v>3</v>
      </c>
      <c r="F17" s="26">
        <v>1</v>
      </c>
      <c r="G17" s="9">
        <v>2</v>
      </c>
      <c r="H17" s="10">
        <v>1</v>
      </c>
      <c r="I17" s="9">
        <f t="shared" si="1"/>
        <v>0</v>
      </c>
      <c r="J17" s="10">
        <v>0</v>
      </c>
      <c r="K17" s="9">
        <v>0</v>
      </c>
      <c r="L17" s="10">
        <f t="shared" si="0"/>
        <v>0</v>
      </c>
      <c r="M17" s="21">
        <v>75</v>
      </c>
      <c r="N17" s="15">
        <v>0.33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SUM(E14:E17)</f>
        <v>71</v>
      </c>
      <c r="F28" s="17">
        <f>SUM(F14:F17)</f>
        <v>22</v>
      </c>
      <c r="G28" s="17">
        <f>SUM(G14:G27)</f>
        <v>43</v>
      </c>
      <c r="H28" s="18">
        <v>0.91</v>
      </c>
      <c r="I28" s="17">
        <f>(E28-SUM(F28:G28))-K28</f>
        <v>6</v>
      </c>
      <c r="J28" s="18">
        <v>0.08</v>
      </c>
      <c r="K28" s="17">
        <f>SUM(K14:K27)</f>
        <v>0</v>
      </c>
      <c r="L28" s="18">
        <f t="shared" si="0"/>
        <v>0</v>
      </c>
      <c r="M28" s="22">
        <f>AVERAGE(M14:M27)</f>
        <v>73</v>
      </c>
      <c r="N28" s="19">
        <f>AVERAGE(N14:N27)</f>
        <v>0.66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">
        <v>41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33</v>
      </c>
      <c r="F16" s="9">
        <v>17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95</v>
      </c>
      <c r="F28" s="17">
        <f>SUM(F14:F27)</f>
        <v>72</v>
      </c>
      <c r="G28" s="17">
        <f>SUM(G14:G27)</f>
        <v>0</v>
      </c>
      <c r="H28" s="18">
        <f>SUM(F28:G28)/E28</f>
        <v>0.75789473684210529</v>
      </c>
      <c r="I28" s="17">
        <f t="shared" si="0"/>
        <v>23</v>
      </c>
      <c r="J28" s="18">
        <f t="shared" ref="J28" si="2">I28/E28</f>
        <v>0.24210526315789474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'1'!G37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33</v>
      </c>
      <c r="F16" s="9">
        <v>16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72</v>
      </c>
      <c r="G28" s="17">
        <f>SUM(G14:G27)</f>
        <v>0</v>
      </c>
      <c r="H28" s="18">
        <f>SUM(F28:G28)/E28</f>
        <v>0.55384615384615388</v>
      </c>
      <c r="I28" s="17">
        <f t="shared" si="0"/>
        <v>58</v>
      </c>
      <c r="J28" s="18">
        <f t="shared" ref="J28" si="2">I28/E28</f>
        <v>0.44615384615384618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'2'!G37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33</v>
      </c>
      <c r="F18" s="9">
        <v>20</v>
      </c>
      <c r="G18" s="9"/>
      <c r="H18" s="10"/>
      <c r="I18" s="9">
        <f t="shared" si="0"/>
        <v>13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202</v>
      </c>
      <c r="F30" s="17">
        <f>SUM(F14:F29)</f>
        <v>173</v>
      </c>
      <c r="G30" s="17">
        <f>SUM(G14:G29)</f>
        <v>0</v>
      </c>
      <c r="H30" s="18">
        <f>SUM(F30:G30)/E30</f>
        <v>0.85643564356435642</v>
      </c>
      <c r="I30" s="17">
        <f t="shared" si="0"/>
        <v>29</v>
      </c>
      <c r="J30" s="18">
        <f t="shared" ref="J30" si="4">I30/E30</f>
        <v>0.14356435643564355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31" t="s">
        <v>26</v>
      </c>
      <c r="C35" s="31"/>
      <c r="D35" s="31"/>
      <c r="G35" s="32" t="s">
        <v>27</v>
      </c>
      <c r="H35" s="32"/>
      <c r="I35" s="32"/>
      <c r="J35" s="32"/>
    </row>
    <row r="36" spans="1:10" ht="62.25" customHeight="1" x14ac:dyDescent="0.2">
      <c r="B36" s="33"/>
      <c r="C36" s="33"/>
      <c r="D36" s="33"/>
      <c r="G36" s="34"/>
      <c r="H36" s="34"/>
      <c r="I36" s="34"/>
      <c r="J36" s="34"/>
    </row>
    <row r="37" spans="1:10" hidden="1" x14ac:dyDescent="0.2">
      <c r="A37" s="27" t="e">
        <v>#REF!</v>
      </c>
      <c r="B37" s="27"/>
      <c r="C37" s="6"/>
      <c r="E37" s="27"/>
      <c r="F37" s="27"/>
      <c r="G37" s="27"/>
      <c r="H37" s="27"/>
    </row>
    <row r="38" spans="1:10" hidden="1" x14ac:dyDescent="0.2"/>
    <row r="39" spans="1:10" ht="45" customHeight="1" x14ac:dyDescent="0.2">
      <c r="B39" s="28" t="str">
        <f>B10</f>
        <v>Ing. Juan Merlin Chontal</v>
      </c>
      <c r="C39" s="28"/>
      <c r="D39" s="28"/>
      <c r="E39" s="13"/>
      <c r="F39" s="13"/>
      <c r="G39" s="28" t="str">
        <f>'3'!G37</f>
        <v>Ing. Yosafat Mortera Elias</v>
      </c>
      <c r="H39" s="28"/>
      <c r="I39" s="28"/>
      <c r="J39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3" t="s">
        <v>2</v>
      </c>
      <c r="B6" s="43"/>
      <c r="C6" s="43"/>
      <c r="D6" s="43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FEBRERO JUNIO 2024</v>
      </c>
      <c r="M8" s="34"/>
      <c r="N8" s="34"/>
    </row>
    <row r="10" spans="1:14" x14ac:dyDescent="0.2">
      <c r="A10" s="4" t="s">
        <v>7</v>
      </c>
      <c r="B10" s="34" t="str">
        <f>'1'!B10</f>
        <v>Ing. Juan Merlin Chontal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8</v>
      </c>
      <c r="B12" s="38" t="s">
        <v>9</v>
      </c>
      <c r="C12" s="38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5" t="s">
        <v>20</v>
      </c>
    </row>
    <row r="13" spans="1:14" x14ac:dyDescent="0.2">
      <c r="A13" s="42"/>
      <c r="B13" s="39"/>
      <c r="C13" s="39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33</v>
      </c>
      <c r="F16" s="9">
        <v>15</v>
      </c>
      <c r="G16" s="9">
        <v>5</v>
      </c>
      <c r="H16" s="10">
        <f t="shared" si="3"/>
        <v>0.60606060606060608</v>
      </c>
      <c r="I16" s="9">
        <f t="shared" si="0"/>
        <v>13</v>
      </c>
      <c r="J16" s="10">
        <f t="shared" si="1"/>
        <v>0.39393939393939392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132</v>
      </c>
      <c r="F28" s="17">
        <f>SUM(F14:F27)</f>
        <v>98</v>
      </c>
      <c r="G28" s="17">
        <f>SUM(G14:G27)</f>
        <v>13</v>
      </c>
      <c r="H28" s="18">
        <f>SUM(F28:G28)/E28</f>
        <v>0.84090909090909094</v>
      </c>
      <c r="I28" s="17">
        <f t="shared" si="0"/>
        <v>21</v>
      </c>
      <c r="J28" s="18">
        <f t="shared" si="1"/>
        <v>0.15909090909090909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Ing. Juan Merlin Chontal</v>
      </c>
      <c r="C37" s="28"/>
      <c r="D37" s="28"/>
      <c r="E37" s="13"/>
      <c r="F37" s="13"/>
      <c r="G37" s="28" t="str">
        <f>'4'!G39</f>
        <v>Ing. Yosafat Mortera Elias</v>
      </c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2024-06-20T12:17:34Z</dcterms:modified>
  <cp:category/>
  <cp:contentStatus/>
</cp:coreProperties>
</file>