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2\"/>
    </mc:Choice>
  </mc:AlternateContent>
  <xr:revisionPtr revIDLastSave="0" documentId="13_ncr:1_{6754A3A9-6FE0-468C-A94E-B0F650EECA41}" xr6:coauthVersionLast="47" xr6:coauthVersionMax="47" xr10:uidLastSave="{00000000-0000-0000-0000-000000000000}"/>
  <bookViews>
    <workbookView xWindow="1170" yWindow="195" windowWidth="15660" windowHeight="1072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5" l="1"/>
  <c r="N28" i="25"/>
  <c r="M28" i="25"/>
  <c r="K28" i="25"/>
  <c r="G28" i="25"/>
  <c r="F28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<sst xmlns="http://schemas.openxmlformats.org/spreadsheetml/2006/main" count="313" uniqueCount="48">
  <si>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</si>
  <si>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</si>
  <si>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</si>
  <si>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</si>
  <si>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</si>
  <si>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</si>
  <si>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</si>
  <si>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</si>
  <si>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</si>
  <si>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</si>
  <si>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</si>
  <si>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</si>
  <si>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</si>
  <si>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</si>
  <si>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</si>
  <si>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</si>
  <si>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</si>
  <si>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</si>
  <si>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</si>
  <si>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</si>
  <si>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</si>
  <si>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</si>
  <si>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</si>
  <si>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</si>
  <si>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</si>
  <si>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</si>
  <si>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</si>
  <si>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</si>
  <si>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</si>
  <si>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</si>
  <si>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</si>
  <si>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</si>
  <si>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</si>
  <si>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</si>
  <si>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MII. ESTEBAN DOMINGUEZ FISCAL</t>
  </si>
  <si>
    <t>602A</t>
  </si>
  <si>
    <t>DISEÑO E INGENIERÍA ASISTIDO
POR COMPUTADORA</t>
  </si>
  <si>
    <t>602B</t>
  </si>
  <si>
    <t>FORMULACION Y EVAL DE PROYECTOS</t>
  </si>
  <si>
    <t>802A</t>
  </si>
  <si>
    <t>MECANICA DE FLUIDOS</t>
  </si>
  <si>
    <t>402A</t>
  </si>
  <si>
    <t>DIBUJO ELECTROMECÁNICO</t>
  </si>
  <si>
    <t>202B</t>
  </si>
  <si>
    <t>FEB - JUN, 2024</t>
  </si>
  <si>
    <t>II</t>
  </si>
  <si>
    <t>III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</si>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</sst>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 t="s">
        <v>47</v>
      </c>
      <c r="N14" s="15" t="s">
        <v>47</v>
      </c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 t="s">
        <v>47</v>
      </c>
      <c r="N15" s="15" t="s">
        <v>47</v>
      </c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 t="s">
        <v>47</v>
      </c>
      <c r="N16" s="15" t="s">
        <v>47</v>
      </c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 t="s">
        <v>47</v>
      </c>
      <c r="N17" s="15" t="s">
        <v>47</v>
      </c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 t="s">
        <v>47</v>
      </c>
      <c r="N18" s="15" t="s">
        <v>47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SUM(E15:E27)</f>
        <v>87</v>
      </c>
      <c r="F28" s="17">
        <f>SUM(F15:F27)</f>
        <v>0</v>
      </c>
      <c r="G28" s="17"/>
      <c r="H28" s="18"/>
      <c r="I28" s="17">
        <f t="shared" ref="I28" si="0">(E28-SUM(F28:G28))-K28</f>
        <v>87</v>
      </c>
      <c r="J28" s="18"/>
      <c r="K28" s="17">
        <f>SUM(K15:K27)</f>
        <v>0</v>
      </c>
      <c r="L28" s="18">
        <f t="shared" ref="L28" si="1">K28/E28</f>
        <v>0</v>
      </c>
      <c r="M28" s="17" t="e">
        <f>AVERAGE(M15:M27)</f>
        <v>#DIV/0!</v>
      </c>
      <c r="N28" s="19" t="e">
        <f>AVERAGE(N15:N27)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M14" sqref="M14:N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JUN,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 t="s">
        <v>21</v>
      </c>
      <c r="C14" s="9" t="s">
        <v>35</v>
      </c>
      <c r="D14" s="9" t="s">
        <v>32</v>
      </c>
      <c r="E14" s="9">
        <v>26</v>
      </c>
      <c r="F14" s="7">
        <v>24</v>
      </c>
      <c r="G14" s="9"/>
      <c r="H14" s="10"/>
      <c r="I14" s="9">
        <v>2</v>
      </c>
      <c r="J14" s="10"/>
      <c r="K14" s="9"/>
      <c r="L14" s="10"/>
      <c r="M14" s="9" t="s">
        <v>47</v>
      </c>
      <c r="N14" s="9" t="s">
        <v>47</v>
      </c>
    </row>
    <row r="15" spans="1:14" s="11" customFormat="1" ht="25.5" x14ac:dyDescent="0.2">
      <c r="A15" s="8" t="s">
        <v>36</v>
      </c>
      <c r="B15" s="9" t="s">
        <v>45</v>
      </c>
      <c r="C15" s="9" t="s">
        <v>35</v>
      </c>
      <c r="D15" s="9" t="s">
        <v>32</v>
      </c>
      <c r="E15" s="9">
        <v>26</v>
      </c>
      <c r="F15" s="7">
        <v>20</v>
      </c>
      <c r="G15" s="9"/>
      <c r="H15" s="10"/>
      <c r="I15" s="9">
        <v>6</v>
      </c>
      <c r="J15" s="10"/>
      <c r="K15" s="9"/>
      <c r="L15" s="10"/>
      <c r="M15" s="9" t="s">
        <v>47</v>
      </c>
      <c r="N15" s="9" t="s">
        <v>47</v>
      </c>
    </row>
    <row r="16" spans="1:14" s="11" customFormat="1" ht="25.5" x14ac:dyDescent="0.2">
      <c r="A16" s="8" t="s">
        <v>36</v>
      </c>
      <c r="B16" s="9" t="s">
        <v>46</v>
      </c>
      <c r="C16" s="9" t="s">
        <v>35</v>
      </c>
      <c r="D16" s="9" t="s">
        <v>32</v>
      </c>
      <c r="E16" s="9">
        <v>26</v>
      </c>
      <c r="F16" s="9">
        <v>21</v>
      </c>
      <c r="G16" s="9"/>
      <c r="H16" s="10"/>
      <c r="I16" s="9">
        <v>5</v>
      </c>
      <c r="J16" s="10"/>
      <c r="K16" s="9"/>
      <c r="L16" s="10"/>
      <c r="M16" s="9" t="s">
        <v>47</v>
      </c>
      <c r="N16" s="9" t="s">
        <v>47</v>
      </c>
    </row>
    <row r="17" spans="1:14" s="11" customFormat="1" ht="25.5" x14ac:dyDescent="0.2">
      <c r="A17" s="8" t="s">
        <v>36</v>
      </c>
      <c r="B17" s="9" t="s">
        <v>21</v>
      </c>
      <c r="C17" s="9" t="s">
        <v>37</v>
      </c>
      <c r="D17" s="9" t="s">
        <v>32</v>
      </c>
      <c r="E17" s="9">
        <v>12</v>
      </c>
      <c r="F17" s="9">
        <v>6</v>
      </c>
      <c r="G17" s="9"/>
      <c r="H17" s="10"/>
      <c r="I17" s="9">
        <v>6</v>
      </c>
      <c r="J17" s="10"/>
      <c r="K17" s="9"/>
      <c r="L17" s="10"/>
      <c r="M17" s="9" t="s">
        <v>47</v>
      </c>
      <c r="N17" s="9" t="s">
        <v>47</v>
      </c>
    </row>
    <row r="18" spans="1:14" s="11" customFormat="1" ht="25.5" x14ac:dyDescent="0.2">
      <c r="A18" s="8" t="s">
        <v>36</v>
      </c>
      <c r="B18" s="9" t="s">
        <v>45</v>
      </c>
      <c r="C18" s="9" t="s">
        <v>37</v>
      </c>
      <c r="D18" s="9" t="s">
        <v>32</v>
      </c>
      <c r="E18" s="9">
        <v>12</v>
      </c>
      <c r="F18" s="9">
        <v>8</v>
      </c>
      <c r="G18" s="9"/>
      <c r="H18" s="10"/>
      <c r="I18" s="9">
        <v>4</v>
      </c>
      <c r="J18" s="10"/>
      <c r="K18" s="9"/>
      <c r="L18" s="10"/>
      <c r="M18" s="9" t="s">
        <v>47</v>
      </c>
      <c r="N18" s="9" t="s">
        <v>47</v>
      </c>
    </row>
    <row r="19" spans="1:14" s="11" customFormat="1" ht="25.5" x14ac:dyDescent="0.2">
      <c r="A19" s="8" t="s">
        <v>36</v>
      </c>
      <c r="B19" s="9" t="s">
        <v>46</v>
      </c>
      <c r="C19" s="9" t="s">
        <v>37</v>
      </c>
      <c r="D19" s="9" t="s">
        <v>32</v>
      </c>
      <c r="E19" s="9">
        <v>12</v>
      </c>
      <c r="F19" s="9">
        <v>9</v>
      </c>
      <c r="G19" s="9"/>
      <c r="H19" s="10"/>
      <c r="I19" s="9">
        <v>3</v>
      </c>
      <c r="J19" s="10"/>
      <c r="K19" s="9"/>
      <c r="L19" s="10"/>
      <c r="M19" s="9" t="s">
        <v>47</v>
      </c>
      <c r="N19" s="9" t="s">
        <v>47</v>
      </c>
    </row>
    <row r="20" spans="1:14" s="11" customFormat="1" x14ac:dyDescent="0.2">
      <c r="A20" s="8" t="s">
        <v>38</v>
      </c>
      <c r="B20" s="9" t="s">
        <v>21</v>
      </c>
      <c r="C20" s="9" t="s">
        <v>39</v>
      </c>
      <c r="D20" s="9" t="s">
        <v>32</v>
      </c>
      <c r="E20" s="9">
        <v>8</v>
      </c>
      <c r="F20" s="9">
        <v>3</v>
      </c>
      <c r="G20" s="9"/>
      <c r="H20" s="10"/>
      <c r="I20" s="9">
        <v>5</v>
      </c>
      <c r="J20" s="10"/>
      <c r="K20" s="9"/>
      <c r="L20" s="10"/>
      <c r="M20" s="9" t="s">
        <v>47</v>
      </c>
      <c r="N20" s="9" t="s">
        <v>47</v>
      </c>
    </row>
    <row r="21" spans="1:14" s="11" customFormat="1" x14ac:dyDescent="0.2">
      <c r="A21" s="8" t="s">
        <v>38</v>
      </c>
      <c r="B21" s="9" t="s">
        <v>45</v>
      </c>
      <c r="C21" s="9" t="s">
        <v>39</v>
      </c>
      <c r="D21" s="9" t="s">
        <v>32</v>
      </c>
      <c r="E21" s="9">
        <v>8</v>
      </c>
      <c r="F21" s="9">
        <v>3</v>
      </c>
      <c r="G21" s="9"/>
      <c r="H21" s="10"/>
      <c r="I21" s="9">
        <v>5</v>
      </c>
      <c r="J21" s="10"/>
      <c r="K21" s="9"/>
      <c r="L21" s="10"/>
      <c r="M21" s="9" t="s">
        <v>47</v>
      </c>
      <c r="N21" s="9" t="s">
        <v>47</v>
      </c>
    </row>
    <row r="22" spans="1:14" s="11" customFormat="1" x14ac:dyDescent="0.2">
      <c r="A22" s="8" t="s">
        <v>40</v>
      </c>
      <c r="B22" s="9" t="s">
        <v>21</v>
      </c>
      <c r="C22" s="9" t="s">
        <v>41</v>
      </c>
      <c r="D22" s="9" t="s">
        <v>32</v>
      </c>
      <c r="E22" s="9">
        <v>33</v>
      </c>
      <c r="F22" s="9">
        <v>23</v>
      </c>
      <c r="G22" s="9"/>
      <c r="H22" s="10"/>
      <c r="I22" s="9">
        <v>10</v>
      </c>
      <c r="J22" s="10"/>
      <c r="K22" s="9"/>
      <c r="L22" s="10"/>
      <c r="M22" s="9" t="s">
        <v>47</v>
      </c>
      <c r="N22" s="9" t="s">
        <v>47</v>
      </c>
    </row>
    <row r="23" spans="1:14" s="11" customFormat="1" x14ac:dyDescent="0.2">
      <c r="A23" s="8" t="s">
        <v>40</v>
      </c>
      <c r="B23" s="9" t="s">
        <v>45</v>
      </c>
      <c r="C23" s="9" t="s">
        <v>41</v>
      </c>
      <c r="D23" s="9" t="s">
        <v>32</v>
      </c>
      <c r="E23" s="9">
        <v>33</v>
      </c>
      <c r="F23" s="9">
        <v>22</v>
      </c>
      <c r="G23" s="9"/>
      <c r="H23" s="10"/>
      <c r="I23" s="9">
        <v>11</v>
      </c>
      <c r="J23" s="10"/>
      <c r="K23" s="9"/>
      <c r="L23" s="10"/>
      <c r="M23" s="9" t="s">
        <v>47</v>
      </c>
      <c r="N23" s="9" t="s">
        <v>47</v>
      </c>
    </row>
    <row r="24" spans="1:14" s="11" customFormat="1" x14ac:dyDescent="0.2">
      <c r="A24" s="8" t="s">
        <v>42</v>
      </c>
      <c r="B24" s="9" t="s">
        <v>21</v>
      </c>
      <c r="C24" s="9" t="s">
        <v>43</v>
      </c>
      <c r="D24" s="9" t="s">
        <v>32</v>
      </c>
      <c r="E24" s="9">
        <v>34</v>
      </c>
      <c r="F24" s="9">
        <v>23</v>
      </c>
      <c r="G24" s="9"/>
      <c r="H24" s="10"/>
      <c r="I24" s="9">
        <v>11</v>
      </c>
      <c r="J24" s="10"/>
      <c r="K24" s="9"/>
      <c r="L24" s="10"/>
      <c r="M24" s="9" t="s">
        <v>47</v>
      </c>
      <c r="N24" s="9" t="s">
        <v>47</v>
      </c>
    </row>
    <row r="25" spans="1:14" s="11" customFormat="1" x14ac:dyDescent="0.2">
      <c r="A25" s="8" t="s">
        <v>42</v>
      </c>
      <c r="B25" s="9" t="s">
        <v>45</v>
      </c>
      <c r="C25" s="9" t="s">
        <v>43</v>
      </c>
      <c r="D25" s="9" t="s">
        <v>32</v>
      </c>
      <c r="E25" s="9">
        <v>34</v>
      </c>
      <c r="F25" s="9">
        <v>22</v>
      </c>
      <c r="G25" s="9"/>
      <c r="H25" s="10"/>
      <c r="I25" s="9">
        <v>12</v>
      </c>
      <c r="J25" s="10"/>
      <c r="K25" s="9"/>
      <c r="L25" s="10"/>
      <c r="M25" s="9" t="s">
        <v>47</v>
      </c>
      <c r="N25" s="9" t="s">
        <v>47</v>
      </c>
    </row>
    <row r="26" spans="1:14" s="11" customFormat="1" x14ac:dyDescent="0.2">
      <c r="A26" s="8" t="s">
        <v>42</v>
      </c>
      <c r="B26" s="9" t="s">
        <v>46</v>
      </c>
      <c r="C26" s="9" t="s">
        <v>43</v>
      </c>
      <c r="D26" s="9" t="s">
        <v>32</v>
      </c>
      <c r="E26" s="9">
        <v>34</v>
      </c>
      <c r="F26" s="9">
        <v>10</v>
      </c>
      <c r="G26" s="9"/>
      <c r="H26" s="10"/>
      <c r="I26" s="9">
        <v>24</v>
      </c>
      <c r="J26" s="10"/>
      <c r="K26" s="9"/>
      <c r="L26" s="10"/>
      <c r="M26" s="9" t="s">
        <v>47</v>
      </c>
      <c r="N26" s="9" t="s">
        <v>47</v>
      </c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298</v>
      </c>
      <c r="F28" s="17">
        <f>SUM(F14:F27)</f>
        <v>194</v>
      </c>
      <c r="G28" s="17">
        <f>SUM(G14:G27)</f>
        <v>0</v>
      </c>
      <c r="H28" s="18">
        <f>SUM(F28:G28)/E28</f>
        <v>0.65100671140939592</v>
      </c>
      <c r="I28" s="17">
        <f t="shared" ref="I28" si="0">(E28-SUM(F28:G28))-K28</f>
        <v>104</v>
      </c>
      <c r="J28" s="18">
        <f t="shared" ref="J28" si="1">I28/E28</f>
        <v>0.34899328859060402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8" zoomScale="85" zoomScaleNormal="85" zoomScaleSheetLayoutView="100" workbookViewId="0">
      <selection activeCell="N31" sqref="N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JUN,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21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113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ref="I25" si="0">(E25-SUM(F25:G25))-K25</f>
        <v>113</v>
      </c>
      <c r="J25" s="18">
        <f t="shared" ref="J25" si="1">I25/E25</f>
        <v>1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MII. GUILLERMO PALACIOS PITALUA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JUN,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8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JUN, 2024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2024-06-16T15:02:42Z</dcterms:modified>
  <cp:category/>
  <cp:contentStatus/>
</cp:coreProperties>
</file>