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FINAL\"/>
    </mc:Choice>
  </mc:AlternateContent>
  <xr:revisionPtr revIDLastSave="0" documentId="13_ncr:1_{0FCFC9E3-3261-4C37-8DE7-9A5BE3B0F9C4}" xr6:coauthVersionLast="47" xr6:coauthVersionMax="47" xr10:uidLastSave="{00000000-0000-0000-0000-000000000000}"/>
  <bookViews>
    <workbookView xWindow="1170" yWindow="195" windowWidth="15660" windowHeight="10725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25" l="1"/>
  <c r="M26" i="25"/>
  <c r="K26" i="25"/>
  <c r="G26" i="25"/>
  <c r="F26" i="25"/>
  <c r="B10" i="25"/>
  <c r="B35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6" i="25"/>
  <c r="E28" i="24"/>
  <c r="E25" i="23"/>
  <c r="E28" i="22"/>
  <c r="I28" i="10"/>
  <c r="L28" i="10"/>
  <c r="I26" i="25"/>
  <c r="J26" i="25"/>
  <c r="L26" i="25"/>
  <c r="H26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<sst xmlns="http://schemas.openxmlformats.org/spreadsheetml/2006/main" count="384" uniqueCount="53">
  <si>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</si>
  <si>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</si>
  <si>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</si>
  <si>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</si>
  <si>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</si>
  <si>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</si>
  <si>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</si>
  <si>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</si>
  <si>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</si>
  <si>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</si>
  <si>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</si>
  <si>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</si>
  <si>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</si>
  <si>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</si>
  <si>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</si>
  <si>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</si>
  <si>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</si>
  <si>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</si>
  <si>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</si>
  <si>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</si>
  <si>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</si>
  <si>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</si>
  <si>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</si>
  <si>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</si>
  <si>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</si>
  <si>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</si>
  <si>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</si>
  <si>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</si>
  <si>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</si>
  <si>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</si>
  <si>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</si>
  <si>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</si>
  <si>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</si>
  <si>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</si>
  <si>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MII. ESTEBAN DOMINGUEZ FISCAL</t>
  </si>
  <si>
    <t>602A</t>
  </si>
  <si>
    <t>DISEÑO E INGENIERÍA ASISTIDO
POR COMPUTADORA</t>
  </si>
  <si>
    <t>602B</t>
  </si>
  <si>
    <t>FORMULACION Y EVAL DE PROYECTOS</t>
  </si>
  <si>
    <t>802A</t>
  </si>
  <si>
    <t>MECANICA DE FLUIDOS</t>
  </si>
  <si>
    <t>402A</t>
  </si>
  <si>
    <t>DIBUJO ELECTROMECÁNICO</t>
  </si>
  <si>
    <t>202B</t>
  </si>
  <si>
    <t>FEB - JUN, 2024</t>
  </si>
  <si>
    <t>II</t>
  </si>
  <si>
    <t>III</t>
  </si>
  <si>
    <t>IV</t>
  </si>
  <si>
    <t>V</t>
  </si>
  <si>
    <t>VI</t>
  </si>
  <si>
    <t>VII</t>
  </si>
  <si>
    <t>T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</si>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</sst>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 t="s">
        <v>52</v>
      </c>
      <c r="N14" s="9" t="s">
        <v>52</v>
      </c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 t="s">
        <v>52</v>
      </c>
      <c r="N15" s="9" t="s">
        <v>52</v>
      </c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 t="s">
        <v>52</v>
      </c>
      <c r="N16" s="9" t="s">
        <v>52</v>
      </c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 t="s">
        <v>52</v>
      </c>
      <c r="N17" s="9" t="s">
        <v>52</v>
      </c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 t="s">
        <v>52</v>
      </c>
      <c r="N18" s="9" t="s">
        <v>52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SUM(E15:E27)</f>
        <v>87</v>
      </c>
      <c r="F28" s="17">
        <f>SUM(F15:F27)</f>
        <v>0</v>
      </c>
      <c r="G28" s="17"/>
      <c r="H28" s="18"/>
      <c r="I28" s="17">
        <f t="shared" ref="I28" si="0">(E28-SUM(F28:G28))-K28</f>
        <v>87</v>
      </c>
      <c r="J28" s="18"/>
      <c r="K28" s="17">
        <f>SUM(K15:K27)</f>
        <v>0</v>
      </c>
      <c r="L28" s="18">
        <f t="shared" ref="L28" si="1">K28/E28</f>
        <v>0</v>
      </c>
      <c r="M28" s="17" t="e">
        <f>AVERAGE(M15:M27)</f>
        <v>#DIV/0!</v>
      </c>
      <c r="N28" s="19" t="e">
        <f>AVERAGE(N15:N27)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JUN, 2024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21</v>
      </c>
      <c r="C14" s="9" t="s">
        <v>35</v>
      </c>
      <c r="D14" s="9" t="s">
        <v>32</v>
      </c>
      <c r="E14" s="9">
        <v>26</v>
      </c>
      <c r="F14" s="7">
        <v>24</v>
      </c>
      <c r="G14" s="9"/>
      <c r="H14" s="10"/>
      <c r="I14" s="9"/>
      <c r="J14" s="10"/>
      <c r="K14" s="9"/>
      <c r="L14" s="10"/>
      <c r="M14" s="9" t="s">
        <v>52</v>
      </c>
      <c r="N14" s="9" t="s">
        <v>52</v>
      </c>
    </row>
    <row r="15" spans="1:14" s="11" customFormat="1" ht="25.5" x14ac:dyDescent="0.2">
      <c r="A15" s="8" t="s">
        <v>36</v>
      </c>
      <c r="B15" s="9" t="s">
        <v>45</v>
      </c>
      <c r="C15" s="9" t="s">
        <v>35</v>
      </c>
      <c r="D15" s="9" t="s">
        <v>32</v>
      </c>
      <c r="E15" s="9">
        <v>26</v>
      </c>
      <c r="F15" s="7">
        <v>20</v>
      </c>
      <c r="G15" s="9"/>
      <c r="H15" s="10"/>
      <c r="I15" s="9"/>
      <c r="J15" s="10"/>
      <c r="K15" s="9"/>
      <c r="L15" s="10"/>
      <c r="M15" s="9" t="s">
        <v>52</v>
      </c>
      <c r="N15" s="9" t="s">
        <v>52</v>
      </c>
    </row>
    <row r="16" spans="1:14" s="11" customFormat="1" ht="25.5" x14ac:dyDescent="0.2">
      <c r="A16" s="8" t="s">
        <v>36</v>
      </c>
      <c r="B16" s="9" t="s">
        <v>46</v>
      </c>
      <c r="C16" s="9" t="s">
        <v>35</v>
      </c>
      <c r="D16" s="9" t="s">
        <v>32</v>
      </c>
      <c r="E16" s="9">
        <v>26</v>
      </c>
      <c r="F16" s="9">
        <v>21</v>
      </c>
      <c r="G16" s="9"/>
      <c r="H16" s="10"/>
      <c r="I16" s="9"/>
      <c r="J16" s="10"/>
      <c r="K16" s="9"/>
      <c r="L16" s="10"/>
      <c r="M16" s="9" t="s">
        <v>52</v>
      </c>
      <c r="N16" s="9" t="s">
        <v>52</v>
      </c>
    </row>
    <row r="17" spans="1:14" s="11" customFormat="1" ht="25.5" x14ac:dyDescent="0.2">
      <c r="A17" s="8" t="s">
        <v>36</v>
      </c>
      <c r="B17" s="9" t="s">
        <v>21</v>
      </c>
      <c r="C17" s="9" t="s">
        <v>37</v>
      </c>
      <c r="D17" s="9" t="s">
        <v>32</v>
      </c>
      <c r="E17" s="9">
        <v>12</v>
      </c>
      <c r="F17" s="9">
        <v>6</v>
      </c>
      <c r="G17" s="9"/>
      <c r="H17" s="10"/>
      <c r="I17" s="9"/>
      <c r="J17" s="10"/>
      <c r="K17" s="9"/>
      <c r="L17" s="10"/>
      <c r="M17" s="9" t="s">
        <v>52</v>
      </c>
      <c r="N17" s="9" t="s">
        <v>52</v>
      </c>
    </row>
    <row r="18" spans="1:14" s="11" customFormat="1" ht="25.5" x14ac:dyDescent="0.2">
      <c r="A18" s="8" t="s">
        <v>36</v>
      </c>
      <c r="B18" s="9" t="s">
        <v>45</v>
      </c>
      <c r="C18" s="9" t="s">
        <v>37</v>
      </c>
      <c r="D18" s="9" t="s">
        <v>32</v>
      </c>
      <c r="E18" s="9">
        <v>12</v>
      </c>
      <c r="F18" s="9">
        <v>8</v>
      </c>
      <c r="G18" s="9"/>
      <c r="H18" s="10"/>
      <c r="I18" s="9"/>
      <c r="J18" s="10"/>
      <c r="K18" s="9"/>
      <c r="L18" s="10"/>
      <c r="M18" s="9" t="s">
        <v>52</v>
      </c>
      <c r="N18" s="9" t="s">
        <v>52</v>
      </c>
    </row>
    <row r="19" spans="1:14" s="11" customFormat="1" ht="25.5" x14ac:dyDescent="0.2">
      <c r="A19" s="8" t="s">
        <v>36</v>
      </c>
      <c r="B19" s="9" t="s">
        <v>46</v>
      </c>
      <c r="C19" s="9" t="s">
        <v>37</v>
      </c>
      <c r="D19" s="9" t="s">
        <v>32</v>
      </c>
      <c r="E19" s="9">
        <v>12</v>
      </c>
      <c r="F19" s="9">
        <v>9</v>
      </c>
      <c r="G19" s="9"/>
      <c r="H19" s="10"/>
      <c r="I19" s="9"/>
      <c r="J19" s="10"/>
      <c r="K19" s="9"/>
      <c r="L19" s="10"/>
      <c r="M19" s="9" t="s">
        <v>52</v>
      </c>
      <c r="N19" s="9" t="s">
        <v>52</v>
      </c>
    </row>
    <row r="20" spans="1:14" s="11" customFormat="1" x14ac:dyDescent="0.2">
      <c r="A20" s="8" t="s">
        <v>38</v>
      </c>
      <c r="B20" s="9" t="s">
        <v>21</v>
      </c>
      <c r="C20" s="9" t="s">
        <v>39</v>
      </c>
      <c r="D20" s="9" t="s">
        <v>32</v>
      </c>
      <c r="E20" s="9">
        <v>8</v>
      </c>
      <c r="F20" s="9">
        <v>3</v>
      </c>
      <c r="G20" s="9"/>
      <c r="H20" s="10"/>
      <c r="I20" s="9"/>
      <c r="J20" s="10"/>
      <c r="K20" s="9"/>
      <c r="L20" s="10"/>
      <c r="M20" s="9" t="s">
        <v>52</v>
      </c>
      <c r="N20" s="9" t="s">
        <v>52</v>
      </c>
    </row>
    <row r="21" spans="1:14" s="11" customFormat="1" x14ac:dyDescent="0.2">
      <c r="A21" s="8" t="s">
        <v>38</v>
      </c>
      <c r="B21" s="9" t="s">
        <v>45</v>
      </c>
      <c r="C21" s="9" t="s">
        <v>39</v>
      </c>
      <c r="D21" s="9" t="s">
        <v>32</v>
      </c>
      <c r="E21" s="9">
        <v>8</v>
      </c>
      <c r="F21" s="9">
        <v>3</v>
      </c>
      <c r="G21" s="9"/>
      <c r="H21" s="10"/>
      <c r="I21" s="9"/>
      <c r="J21" s="10"/>
      <c r="K21" s="9"/>
      <c r="L21" s="10"/>
      <c r="M21" s="9" t="s">
        <v>52</v>
      </c>
      <c r="N21" s="9" t="s">
        <v>52</v>
      </c>
    </row>
    <row r="22" spans="1:14" s="11" customFormat="1" x14ac:dyDescent="0.2">
      <c r="A22" s="8" t="s">
        <v>40</v>
      </c>
      <c r="B22" s="9" t="s">
        <v>21</v>
      </c>
      <c r="C22" s="9" t="s">
        <v>41</v>
      </c>
      <c r="D22" s="9" t="s">
        <v>32</v>
      </c>
      <c r="E22" s="9">
        <v>33</v>
      </c>
      <c r="F22" s="9">
        <v>23</v>
      </c>
      <c r="G22" s="9"/>
      <c r="H22" s="10"/>
      <c r="I22" s="9"/>
      <c r="J22" s="10"/>
      <c r="K22" s="9"/>
      <c r="L22" s="10"/>
      <c r="M22" s="9" t="s">
        <v>52</v>
      </c>
      <c r="N22" s="9" t="s">
        <v>52</v>
      </c>
    </row>
    <row r="23" spans="1:14" s="11" customFormat="1" x14ac:dyDescent="0.2">
      <c r="A23" s="8" t="s">
        <v>40</v>
      </c>
      <c r="B23" s="9" t="s">
        <v>45</v>
      </c>
      <c r="C23" s="9" t="s">
        <v>41</v>
      </c>
      <c r="D23" s="9" t="s">
        <v>32</v>
      </c>
      <c r="E23" s="9">
        <v>33</v>
      </c>
      <c r="F23" s="9">
        <v>22</v>
      </c>
      <c r="G23" s="9"/>
      <c r="H23" s="10"/>
      <c r="I23" s="9"/>
      <c r="J23" s="10"/>
      <c r="K23" s="9"/>
      <c r="L23" s="10"/>
      <c r="M23" s="9" t="s">
        <v>52</v>
      </c>
      <c r="N23" s="9" t="s">
        <v>52</v>
      </c>
    </row>
    <row r="24" spans="1:14" s="11" customFormat="1" x14ac:dyDescent="0.2">
      <c r="A24" s="8" t="s">
        <v>42</v>
      </c>
      <c r="B24" s="9" t="s">
        <v>21</v>
      </c>
      <c r="C24" s="9" t="s">
        <v>43</v>
      </c>
      <c r="D24" s="9" t="s">
        <v>32</v>
      </c>
      <c r="E24" s="9">
        <v>34</v>
      </c>
      <c r="F24" s="9">
        <v>23</v>
      </c>
      <c r="G24" s="9"/>
      <c r="H24" s="10"/>
      <c r="I24" s="9"/>
      <c r="J24" s="10"/>
      <c r="K24" s="9"/>
      <c r="L24" s="10"/>
      <c r="M24" s="9" t="s">
        <v>52</v>
      </c>
      <c r="N24" s="9" t="s">
        <v>52</v>
      </c>
    </row>
    <row r="25" spans="1:14" s="11" customFormat="1" x14ac:dyDescent="0.2">
      <c r="A25" s="8" t="s">
        <v>42</v>
      </c>
      <c r="B25" s="9" t="s">
        <v>45</v>
      </c>
      <c r="C25" s="9" t="s">
        <v>43</v>
      </c>
      <c r="D25" s="9" t="s">
        <v>32</v>
      </c>
      <c r="E25" s="9">
        <v>34</v>
      </c>
      <c r="F25" s="9">
        <v>22</v>
      </c>
      <c r="G25" s="9"/>
      <c r="H25" s="10"/>
      <c r="I25" s="9"/>
      <c r="J25" s="10"/>
      <c r="K25" s="9"/>
      <c r="L25" s="10"/>
      <c r="M25" s="9" t="s">
        <v>52</v>
      </c>
      <c r="N25" s="9" t="s">
        <v>52</v>
      </c>
    </row>
    <row r="26" spans="1:14" s="11" customFormat="1" x14ac:dyDescent="0.2">
      <c r="A26" s="8" t="s">
        <v>42</v>
      </c>
      <c r="B26" s="9" t="s">
        <v>46</v>
      </c>
      <c r="C26" s="9" t="s">
        <v>43</v>
      </c>
      <c r="D26" s="9" t="s">
        <v>32</v>
      </c>
      <c r="E26" s="9">
        <v>34</v>
      </c>
      <c r="F26" s="9">
        <v>10</v>
      </c>
      <c r="G26" s="9"/>
      <c r="H26" s="10"/>
      <c r="I26" s="9"/>
      <c r="J26" s="10"/>
      <c r="K26" s="9"/>
      <c r="L26" s="10"/>
      <c r="M26" s="9" t="s">
        <v>52</v>
      </c>
      <c r="N26" s="9" t="s">
        <v>52</v>
      </c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298</v>
      </c>
      <c r="F28" s="17">
        <f>SUM(F14:F27)</f>
        <v>194</v>
      </c>
      <c r="G28" s="17">
        <f>SUM(G14:G27)</f>
        <v>0</v>
      </c>
      <c r="H28" s="18">
        <f>SUM(F28:G28)/E28</f>
        <v>0.65100671140939592</v>
      </c>
      <c r="I28" s="17">
        <f t="shared" ref="I28" si="0">(E28-SUM(F28:G28))-K28</f>
        <v>104</v>
      </c>
      <c r="J28" s="18">
        <f t="shared" ref="J28" si="1">I28/E28</f>
        <v>0.34899328859060402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0" zoomScale="85" zoomScaleNormal="85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JUN, 2024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47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/>
      <c r="J14" s="10"/>
      <c r="K14" s="9"/>
      <c r="L14" s="10"/>
      <c r="M14" s="9" t="s">
        <v>52</v>
      </c>
      <c r="N14" s="9" t="s">
        <v>52</v>
      </c>
    </row>
    <row r="15" spans="1:14" s="11" customFormat="1" ht="25.5" x14ac:dyDescent="0.2">
      <c r="A15" s="8" t="s">
        <v>36</v>
      </c>
      <c r="B15" s="9" t="s">
        <v>47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/>
      <c r="J15" s="10"/>
      <c r="K15" s="9"/>
      <c r="L15" s="10"/>
      <c r="M15" s="9" t="s">
        <v>52</v>
      </c>
      <c r="N15" s="9" t="s">
        <v>52</v>
      </c>
    </row>
    <row r="16" spans="1:14" s="11" customFormat="1" x14ac:dyDescent="0.2">
      <c r="A16" s="8" t="s">
        <v>38</v>
      </c>
      <c r="B16" s="9" t="s">
        <v>46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/>
      <c r="J16" s="10"/>
      <c r="K16" s="9"/>
      <c r="L16" s="10"/>
      <c r="M16" s="9" t="s">
        <v>52</v>
      </c>
      <c r="N16" s="9" t="s">
        <v>52</v>
      </c>
    </row>
    <row r="17" spans="1:14" s="11" customFormat="1" x14ac:dyDescent="0.2">
      <c r="A17" s="8" t="s">
        <v>38</v>
      </c>
      <c r="B17" s="9" t="s">
        <v>47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/>
      <c r="J17" s="10"/>
      <c r="K17" s="9"/>
      <c r="L17" s="10"/>
      <c r="M17" s="9" t="s">
        <v>52</v>
      </c>
      <c r="N17" s="9" t="s">
        <v>52</v>
      </c>
    </row>
    <row r="18" spans="1:14" s="11" customFormat="1" x14ac:dyDescent="0.2">
      <c r="A18" s="8" t="s">
        <v>40</v>
      </c>
      <c r="B18" s="9" t="s">
        <v>46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/>
      <c r="M18" s="9" t="s">
        <v>52</v>
      </c>
      <c r="N18" s="9" t="s">
        <v>52</v>
      </c>
    </row>
    <row r="19" spans="1:14" s="11" customFormat="1" x14ac:dyDescent="0.2">
      <c r="A19" s="8" t="s">
        <v>40</v>
      </c>
      <c r="B19" s="9" t="s">
        <v>47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/>
      <c r="M19" s="9" t="s">
        <v>52</v>
      </c>
      <c r="N19" s="9" t="s">
        <v>52</v>
      </c>
    </row>
    <row r="20" spans="1:14" s="11" customFormat="1" x14ac:dyDescent="0.2">
      <c r="A20" s="8" t="s">
        <v>40</v>
      </c>
      <c r="B20" s="9" t="s">
        <v>48</v>
      </c>
      <c r="C20" s="9" t="s">
        <v>41</v>
      </c>
      <c r="D20" s="9" t="s">
        <v>32</v>
      </c>
      <c r="E20" s="9">
        <v>33</v>
      </c>
      <c r="F20" s="9">
        <v>33</v>
      </c>
      <c r="G20" s="9"/>
      <c r="H20" s="10"/>
      <c r="I20" s="9"/>
      <c r="J20" s="10"/>
      <c r="K20" s="9"/>
      <c r="L20" s="10"/>
      <c r="M20" s="9" t="s">
        <v>52</v>
      </c>
      <c r="N20" s="9" t="s">
        <v>52</v>
      </c>
    </row>
    <row r="21" spans="1:14" s="11" customFormat="1" x14ac:dyDescent="0.2">
      <c r="A21" s="8" t="s">
        <v>42</v>
      </c>
      <c r="B21" s="9" t="s">
        <v>47</v>
      </c>
      <c r="C21" s="9" t="s">
        <v>43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/>
      <c r="M21" s="9" t="s">
        <v>52</v>
      </c>
      <c r="N21" s="9" t="s">
        <v>52</v>
      </c>
    </row>
    <row r="22" spans="1:14" s="11" customFormat="1" x14ac:dyDescent="0.2">
      <c r="A22" s="8" t="s">
        <v>42</v>
      </c>
      <c r="B22" s="9" t="s">
        <v>48</v>
      </c>
      <c r="C22" s="9" t="s">
        <v>43</v>
      </c>
      <c r="D22" s="9" t="s">
        <v>32</v>
      </c>
      <c r="E22" s="9">
        <v>34</v>
      </c>
      <c r="F22" s="9">
        <v>34</v>
      </c>
      <c r="G22" s="9"/>
      <c r="H22" s="10"/>
      <c r="I22" s="9"/>
      <c r="J22" s="10"/>
      <c r="K22" s="9"/>
      <c r="L22" s="10"/>
      <c r="M22" s="9" t="s">
        <v>52</v>
      </c>
      <c r="N22" s="9" t="s">
        <v>52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221</v>
      </c>
      <c r="F25" s="17">
        <f>SUM(F14:F24)</f>
        <v>221</v>
      </c>
      <c r="G25" s="17">
        <f>SUM(G14:G24)</f>
        <v>0</v>
      </c>
      <c r="H25" s="18">
        <f>SUM(F25:G25)/E25</f>
        <v>1</v>
      </c>
      <c r="I25" s="17">
        <f t="shared" ref="I25" si="0">(E25-SUM(F25:G25))-K25</f>
        <v>0</v>
      </c>
      <c r="J25" s="18">
        <f t="shared" ref="J25" si="1">I25/E25</f>
        <v>0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29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9" spans="1:14" x14ac:dyDescent="0.2">
      <c r="A29" s="12"/>
    </row>
    <row r="30" spans="1:14" x14ac:dyDescent="0.2">
      <c r="B30" s="36" t="s">
        <v>27</v>
      </c>
      <c r="C30" s="36"/>
      <c r="D30" s="36"/>
      <c r="G30" s="21" t="s">
        <v>28</v>
      </c>
      <c r="H30" s="21"/>
      <c r="I30" s="21"/>
      <c r="J30" s="21"/>
    </row>
    <row r="31" spans="1:14" ht="62.25" customHeight="1" x14ac:dyDescent="0.2">
      <c r="B31" s="37"/>
      <c r="C31" s="37"/>
      <c r="D31" s="37"/>
      <c r="G31" s="33"/>
      <c r="H31" s="33"/>
      <c r="I31" s="33"/>
      <c r="J31" s="33"/>
    </row>
    <row r="32" spans="1:14" hidden="1" x14ac:dyDescent="0.2">
      <c r="A32" s="38" t="e">
        <v>#REF!</v>
      </c>
      <c r="B32" s="38"/>
      <c r="C32" s="6"/>
      <c r="E32" s="38"/>
      <c r="F32" s="38"/>
      <c r="G32" s="38"/>
      <c r="H32" s="38"/>
    </row>
    <row r="33" spans="2:10" hidden="1" x14ac:dyDescent="0.2"/>
    <row r="34" spans="2:10" ht="45" customHeight="1" x14ac:dyDescent="0.2">
      <c r="B34" s="39" t="str">
        <f>B10</f>
        <v>MII. GUILLERMO PALACIOS PITALUA</v>
      </c>
      <c r="C34" s="39"/>
      <c r="D34" s="39"/>
      <c r="E34" s="13"/>
      <c r="F34" s="13"/>
      <c r="G34" s="39" t="s">
        <v>34</v>
      </c>
      <c r="H34" s="39"/>
      <c r="I34" s="39"/>
      <c r="J34" s="39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JUN, 2024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48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/>
      <c r="J14" s="10"/>
      <c r="K14" s="9"/>
      <c r="L14" s="10"/>
      <c r="M14" s="9" t="s">
        <v>52</v>
      </c>
      <c r="N14" s="9" t="s">
        <v>52</v>
      </c>
    </row>
    <row r="15" spans="1:14" s="11" customFormat="1" ht="25.5" x14ac:dyDescent="0.2">
      <c r="A15" s="8" t="s">
        <v>36</v>
      </c>
      <c r="B15" s="9" t="s">
        <v>48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/>
      <c r="J15" s="10"/>
      <c r="K15" s="9"/>
      <c r="L15" s="10"/>
      <c r="M15" s="9" t="s">
        <v>52</v>
      </c>
      <c r="N15" s="9" t="s">
        <v>52</v>
      </c>
    </row>
    <row r="16" spans="1:14" s="11" customFormat="1" x14ac:dyDescent="0.2">
      <c r="A16" s="8" t="s">
        <v>38</v>
      </c>
      <c r="B16" s="9" t="s">
        <v>48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/>
      <c r="J16" s="10"/>
      <c r="K16" s="9"/>
      <c r="L16" s="10"/>
      <c r="M16" s="9" t="s">
        <v>52</v>
      </c>
      <c r="N16" s="9" t="s">
        <v>52</v>
      </c>
    </row>
    <row r="17" spans="1:14" s="11" customFormat="1" x14ac:dyDescent="0.2">
      <c r="A17" s="8" t="s">
        <v>38</v>
      </c>
      <c r="B17" s="9" t="s">
        <v>49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/>
      <c r="J17" s="10"/>
      <c r="K17" s="9"/>
      <c r="L17" s="10"/>
      <c r="M17" s="9" t="s">
        <v>52</v>
      </c>
      <c r="N17" s="9" t="s">
        <v>52</v>
      </c>
    </row>
    <row r="18" spans="1:14" s="11" customFormat="1" x14ac:dyDescent="0.2">
      <c r="A18" s="8" t="s">
        <v>40</v>
      </c>
      <c r="B18" s="9" t="s">
        <v>49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/>
      <c r="M18" s="9" t="s">
        <v>52</v>
      </c>
      <c r="N18" s="9" t="s">
        <v>52</v>
      </c>
    </row>
    <row r="19" spans="1:14" s="11" customFormat="1" x14ac:dyDescent="0.2">
      <c r="A19" s="8" t="s">
        <v>40</v>
      </c>
      <c r="B19" s="9" t="s">
        <v>50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/>
      <c r="M19" s="9" t="s">
        <v>52</v>
      </c>
      <c r="N19" s="9" t="s">
        <v>52</v>
      </c>
    </row>
    <row r="20" spans="1:14" s="11" customFormat="1" x14ac:dyDescent="0.2">
      <c r="A20" s="8" t="s">
        <v>42</v>
      </c>
      <c r="B20" s="9" t="s">
        <v>49</v>
      </c>
      <c r="C20" s="9" t="s">
        <v>43</v>
      </c>
      <c r="D20" s="9" t="s">
        <v>32</v>
      </c>
      <c r="E20" s="9">
        <v>34</v>
      </c>
      <c r="F20" s="9">
        <v>34</v>
      </c>
      <c r="G20" s="9"/>
      <c r="H20" s="10"/>
      <c r="I20" s="9"/>
      <c r="J20" s="10"/>
      <c r="K20" s="9"/>
      <c r="L20" s="10"/>
      <c r="M20" s="9" t="s">
        <v>52</v>
      </c>
      <c r="N20" s="9" t="s">
        <v>52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154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tabSelected="1" topLeftCell="A9"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JUN, 2024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51</v>
      </c>
      <c r="C14" s="9" t="s">
        <v>35</v>
      </c>
      <c r="D14" s="9" t="s">
        <v>32</v>
      </c>
      <c r="E14" s="9">
        <v>26</v>
      </c>
      <c r="F14" s="9">
        <v>20</v>
      </c>
      <c r="G14" s="9">
        <v>6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82</v>
      </c>
      <c r="N14" s="15">
        <v>0.23</v>
      </c>
    </row>
    <row r="15" spans="1:14" s="11" customFormat="1" ht="25.5" x14ac:dyDescent="0.2">
      <c r="A15" s="8" t="s">
        <v>36</v>
      </c>
      <c r="B15" s="9" t="s">
        <v>51</v>
      </c>
      <c r="C15" s="9" t="s">
        <v>37</v>
      </c>
      <c r="D15" s="9" t="s">
        <v>32</v>
      </c>
      <c r="E15" s="9">
        <v>12</v>
      </c>
      <c r="F15" s="9">
        <v>6</v>
      </c>
      <c r="G15" s="9">
        <v>6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79</v>
      </c>
      <c r="N15" s="15">
        <v>0.21</v>
      </c>
    </row>
    <row r="16" spans="1:14" s="11" customFormat="1" x14ac:dyDescent="0.2">
      <c r="A16" s="8" t="s">
        <v>38</v>
      </c>
      <c r="B16" s="9" t="s">
        <v>51</v>
      </c>
      <c r="C16" s="9" t="s">
        <v>39</v>
      </c>
      <c r="D16" s="9" t="s">
        <v>32</v>
      </c>
      <c r="E16" s="9">
        <v>8</v>
      </c>
      <c r="F16" s="9">
        <v>3</v>
      </c>
      <c r="G16" s="9">
        <v>5</v>
      </c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71</v>
      </c>
      <c r="N16" s="15">
        <v>0.31</v>
      </c>
    </row>
    <row r="17" spans="1:14" s="11" customFormat="1" x14ac:dyDescent="0.2">
      <c r="A17" s="8" t="s">
        <v>40</v>
      </c>
      <c r="B17" s="9" t="s">
        <v>51</v>
      </c>
      <c r="C17" s="9" t="s">
        <v>41</v>
      </c>
      <c r="D17" s="9" t="s">
        <v>32</v>
      </c>
      <c r="E17" s="9">
        <v>33</v>
      </c>
      <c r="F17" s="9">
        <v>22</v>
      </c>
      <c r="G17" s="9">
        <v>11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76</v>
      </c>
      <c r="N17" s="15">
        <v>0.36</v>
      </c>
    </row>
    <row r="18" spans="1:14" s="11" customFormat="1" x14ac:dyDescent="0.2">
      <c r="A18" s="8" t="s">
        <v>42</v>
      </c>
      <c r="B18" s="9" t="s">
        <v>51</v>
      </c>
      <c r="C18" s="9" t="s">
        <v>43</v>
      </c>
      <c r="D18" s="9" t="s">
        <v>32</v>
      </c>
      <c r="E18" s="9">
        <v>34</v>
      </c>
      <c r="F18" s="9">
        <v>10</v>
      </c>
      <c r="G18" s="9">
        <v>24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78</v>
      </c>
      <c r="N18" s="15">
        <v>0.3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113</v>
      </c>
      <c r="F26" s="17">
        <f>SUM(F14:F25)</f>
        <v>61</v>
      </c>
      <c r="G26" s="17">
        <f>SUM(G14:G25)</f>
        <v>52</v>
      </c>
      <c r="H26" s="18">
        <f>SUM(F26:G26)/E26</f>
        <v>1</v>
      </c>
      <c r="I26" s="17">
        <f t="shared" ref="I26" si="0">(E26-SUM(F26:G26))-K26</f>
        <v>0</v>
      </c>
      <c r="J26" s="18">
        <f t="shared" ref="J26" si="1">I26/E26</f>
        <v>0</v>
      </c>
      <c r="K26" s="17">
        <f>SUM(K14:K25)</f>
        <v>0</v>
      </c>
      <c r="L26" s="18">
        <f t="shared" ref="L26" si="2">K26/E26</f>
        <v>0</v>
      </c>
      <c r="M26" s="17">
        <f>AVERAGE(M14:M25)</f>
        <v>77.2</v>
      </c>
      <c r="N26" s="19">
        <f>AVERAGE(N14:N25)</f>
        <v>0.28199999999999997</v>
      </c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39" t="str">
        <f>B10</f>
        <v>MII. GUILLERMO PALACIOS PITALUA</v>
      </c>
      <c r="C35" s="39"/>
      <c r="D35" s="39"/>
      <c r="E35" s="13"/>
      <c r="F35" s="13"/>
      <c r="G35" s="39" t="s">
        <v>34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2024-06-16T15:13:23Z</dcterms:modified>
  <cp:category/>
  <cp:contentStatus/>
</cp:coreProperties>
</file>