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3F4B1245-7B6A-4D8B-BB0A-2E8E31882239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'2'!#REF!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2" l="1"/>
  <c r="M28" i="22"/>
  <c r="K28" i="22"/>
  <c r="G28" i="22"/>
  <c r="F28" i="22"/>
  <c r="I27" i="22"/>
  <c r="J27" i="22" s="1"/>
  <c r="E27" i="22"/>
  <c r="H27" i="22" s="1"/>
  <c r="D27" i="22"/>
  <c r="C27" i="22"/>
  <c r="A27" i="22"/>
  <c r="I26" i="22"/>
  <c r="J26" i="22" s="1"/>
  <c r="E26" i="22"/>
  <c r="E28" i="22" s="1"/>
  <c r="D26" i="22"/>
  <c r="C26" i="22"/>
  <c r="A26" i="22"/>
  <c r="N17" i="22"/>
  <c r="L17" i="22"/>
  <c r="L15" i="22"/>
  <c r="N14" i="22"/>
  <c r="N28" i="22" s="1"/>
  <c r="L14" i="22"/>
  <c r="N15" i="10"/>
  <c r="N14" i="10"/>
  <c r="M28" i="10"/>
  <c r="K28" i="10"/>
  <c r="L28" i="10" s="1"/>
  <c r="G28" i="10"/>
  <c r="F28" i="10"/>
  <c r="E28" i="10"/>
  <c r="I28" i="10" s="1"/>
  <c r="J28" i="10" s="1"/>
  <c r="I27" i="10"/>
  <c r="J27" i="10" s="1"/>
  <c r="H27" i="10"/>
  <c r="E27" i="10"/>
  <c r="L27" i="10" s="1"/>
  <c r="D27" i="10"/>
  <c r="C27" i="10"/>
  <c r="A27" i="10"/>
  <c r="I26" i="10"/>
  <c r="J26" i="10" s="1"/>
  <c r="H26" i="10"/>
  <c r="E26" i="10"/>
  <c r="L26" i="10" s="1"/>
  <c r="D26" i="10"/>
  <c r="C26" i="10"/>
  <c r="A26" i="10"/>
  <c r="N17" i="10"/>
  <c r="L17" i="10"/>
  <c r="N16" i="10"/>
  <c r="L16" i="10"/>
  <c r="L15" i="10"/>
  <c r="N28" i="10"/>
  <c r="L14" i="10"/>
  <c r="N17" i="25"/>
  <c r="N16" i="25"/>
  <c r="N15" i="25"/>
  <c r="N14" i="25"/>
  <c r="L14" i="25"/>
  <c r="L15" i="25"/>
  <c r="L16" i="25"/>
  <c r="L20" i="25"/>
  <c r="L22" i="25"/>
  <c r="L23" i="25"/>
  <c r="L24" i="25"/>
  <c r="L25" i="25"/>
  <c r="C26" i="25"/>
  <c r="D26" i="25"/>
  <c r="E26" i="25"/>
  <c r="I26" i="25" s="1"/>
  <c r="J26" i="25" s="1"/>
  <c r="H26" i="25"/>
  <c r="L26" i="25"/>
  <c r="I28" i="22" l="1"/>
  <c r="J28" i="22" s="1"/>
  <c r="L28" i="22"/>
  <c r="H28" i="22"/>
  <c r="L26" i="22"/>
  <c r="L27" i="22"/>
  <c r="H26" i="22"/>
  <c r="H28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17" i="25" l="1"/>
  <c r="L27" i="25"/>
  <c r="H27" i="25"/>
  <c r="E28" i="25"/>
  <c r="I28" i="25" l="1"/>
  <c r="J28" i="25" s="1"/>
  <c r="L28" i="25"/>
  <c r="H28" i="25"/>
  <c r="B37" i="25"/>
  <c r="B10" i="25"/>
  <c r="B37" i="22"/>
  <c r="B10" i="22"/>
  <c r="H8" i="22"/>
  <c r="H8" i="10"/>
  <c r="H8" i="25"/>
  <c r="B10" i="10"/>
  <c r="B3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CEBFD322-209C-4273-89D9-F931676107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367FADE5-D593-4239-8538-B14B78A57C4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1AFBC3CE-DF53-461C-954E-19C6BB8F119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<sst xmlns="http://schemas.openxmlformats.org/spreadsheetml/2006/main" count="167" uniqueCount="48">
  <si>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</si>
  <si>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</si>
  <si>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</si>
  <si>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</si>
  <si>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</si>
  <si>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</si>
  <si>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</si>
  <si>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</si>
  <si>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</si>
  <si>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</si>
  <si>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</si>
  <si>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</si>
  <si>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</si>
  <si>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</si>
  <si>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</si>
  <si>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</si>
  <si>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</si>
  <si>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</si>
  <si>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</si>
  <si>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</si>
  <si>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</si>
  <si>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</si>
  <si>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</si>
  <si>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</si>
  <si>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</si>
  <si>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</si>
  <si>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</si>
  <si>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</si>
  <si>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</si>
  <si>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</si>
  <si>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</si>
  <si>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</si>
  <si>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</si>
  <si>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DESARROLLO SUSTENTABLE</t>
  </si>
  <si>
    <t>ARQUITECTURA DE COMPUTADORAS</t>
  </si>
  <si>
    <t>SISTEMAS DE INFORMACION DE MERCADOTECNIA</t>
  </si>
  <si>
    <t>CALIDAD DE SISTEMAS DE  INFORMACION</t>
  </si>
  <si>
    <t>210-A</t>
  </si>
  <si>
    <t>410-A</t>
  </si>
  <si>
    <t>607-B</t>
  </si>
  <si>
    <t>610-A</t>
  </si>
  <si>
    <t>IGE</t>
  </si>
  <si>
    <t>.</t>
  </si>
  <si>
    <t>S/E</t>
  </si>
  <si>
    <t xml:space="preserve"> - </t>
  </si>
  <si>
    <t>ISC. MARCOS  CAGAL ORTIZ</t>
  </si>
  <si>
    <t>Ii</t>
  </si>
  <si>
    <t>FEBRERO .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</si>
</sst>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76623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9A4A70A6-E520-4098-BCC4-2E028466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4</xdr:row>
      <xdr:rowOff>85407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AB920E-05FF-410E-8B26-C0B77AF1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76623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831CF244-B168-4A80-B382-9DCF09CE8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B34" zoomScale="132" zoomScaleNormal="85" zoomScaleSheetLayoutView="100" workbookViewId="0">
      <selection activeCell="G38" sqref="G3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1.4609375" style="1" customWidth="1"/>
    <col min="15" max="16384" width="11.3828125" style="1"/>
  </cols>
  <sheetData>
    <row r="1" spans="1:14" ht="73.7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42">
        <v>1</v>
      </c>
      <c r="C8" s="42"/>
      <c r="D8" s="12" t="s">
        <v>3</v>
      </c>
      <c r="E8" s="25">
        <v>4</v>
      </c>
      <c r="F8"/>
      <c r="G8" s="27" t="s">
        <v>4</v>
      </c>
      <c r="H8" s="25">
        <f ca="1">'1'!H8</f>
        <v>4</v>
      </c>
      <c r="I8" s="43" t="s">
        <v>5</v>
      </c>
      <c r="J8" s="43"/>
      <c r="K8" s="43"/>
      <c r="L8" s="42" t="s">
        <v>32</v>
      </c>
      <c r="M8" s="42"/>
      <c r="N8" s="42"/>
    </row>
    <row r="10" spans="1:14" x14ac:dyDescent="0.3">
      <c r="A10" s="27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23"/>
      <c r="C11" s="23"/>
      <c r="D11" s="1" t="s">
        <v>10</v>
      </c>
      <c r="E11" s="23"/>
      <c r="F11" s="23"/>
      <c r="G11" s="23"/>
      <c r="H11" s="23"/>
      <c r="I11" s="23"/>
      <c r="J11" s="23"/>
      <c r="K11" s="23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26" t="s">
        <v>20</v>
      </c>
      <c r="G13" s="26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 t="s">
        <v>33</v>
      </c>
      <c r="B14" s="7" t="s">
        <v>19</v>
      </c>
      <c r="C14" s="7" t="s">
        <v>37</v>
      </c>
      <c r="D14" s="7" t="s">
        <v>29</v>
      </c>
      <c r="E14" s="7">
        <v>29</v>
      </c>
      <c r="F14" s="7">
        <v>27</v>
      </c>
      <c r="G14" s="20" t="s">
        <v>23</v>
      </c>
      <c r="H14" s="8" t="s">
        <v>23</v>
      </c>
      <c r="I14" s="7">
        <v>2</v>
      </c>
      <c r="J14" s="8"/>
      <c r="K14" s="7">
        <v>0</v>
      </c>
      <c r="L14" s="8">
        <f t="shared" ref="L14:L28" si="0">K14/E14</f>
        <v>0</v>
      </c>
      <c r="M14" s="21">
        <v>90</v>
      </c>
      <c r="N14" s="13">
        <f>24/29</f>
        <v>0.82758620689655171</v>
      </c>
    </row>
    <row r="15" spans="1:14" s="9" customFormat="1" x14ac:dyDescent="0.3">
      <c r="A15" s="22" t="s">
        <v>34</v>
      </c>
      <c r="B15" s="7" t="s">
        <v>19</v>
      </c>
      <c r="C15" s="7" t="s">
        <v>38</v>
      </c>
      <c r="D15" s="7" t="s">
        <v>29</v>
      </c>
      <c r="E15" s="7">
        <v>23</v>
      </c>
      <c r="F15" s="7">
        <v>22</v>
      </c>
      <c r="G15" s="7" t="s">
        <v>42</v>
      </c>
      <c r="H15" s="8"/>
      <c r="I15" s="7">
        <v>1</v>
      </c>
      <c r="J15" s="8"/>
      <c r="K15" s="7">
        <v>0</v>
      </c>
      <c r="L15" s="8">
        <f t="shared" si="0"/>
        <v>0</v>
      </c>
      <c r="M15" s="21">
        <v>95</v>
      </c>
      <c r="N15" s="13">
        <f>21/23</f>
        <v>0.91304347826086951</v>
      </c>
    </row>
    <row r="16" spans="1:14" s="9" customFormat="1" ht="24.9" x14ac:dyDescent="0.3">
      <c r="A16" s="22" t="s">
        <v>35</v>
      </c>
      <c r="B16" s="7" t="s">
        <v>19</v>
      </c>
      <c r="C16" s="7" t="s">
        <v>39</v>
      </c>
      <c r="D16" s="7" t="s">
        <v>41</v>
      </c>
      <c r="E16" s="7">
        <v>17</v>
      </c>
      <c r="F16" s="7">
        <v>16</v>
      </c>
      <c r="G16" s="7"/>
      <c r="H16" s="8"/>
      <c r="I16" s="7">
        <v>1</v>
      </c>
      <c r="J16" s="8"/>
      <c r="K16" s="7">
        <v>0</v>
      </c>
      <c r="L16" s="8">
        <f t="shared" si="0"/>
        <v>0</v>
      </c>
      <c r="M16" s="21">
        <v>94</v>
      </c>
      <c r="N16" s="13">
        <f>16/17</f>
        <v>0.94117647058823528</v>
      </c>
    </row>
    <row r="17" spans="1:14" s="9" customFormat="1" x14ac:dyDescent="0.3">
      <c r="A17" s="22" t="s">
        <v>36</v>
      </c>
      <c r="B17" s="7" t="s">
        <v>19</v>
      </c>
      <c r="C17" s="7" t="s">
        <v>40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8">
        <v>83</v>
      </c>
      <c r="N17" s="13">
        <f>18/23</f>
        <v>0.78260869565217395</v>
      </c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86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90.5</v>
      </c>
      <c r="N28" s="17">
        <f>AVERAGE(N14:N27)</f>
        <v>0.86610371284945753</v>
      </c>
    </row>
    <row r="30" spans="1:14" ht="120" customHeight="1" x14ac:dyDescent="0.3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 t="s">
        <v>25</v>
      </c>
      <c r="C33" s="39"/>
      <c r="D33" s="39"/>
      <c r="G33" s="40" t="s">
        <v>26</v>
      </c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 t="e">
        <v>#REF!</v>
      </c>
      <c r="B35" s="36"/>
      <c r="C35" s="23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 t="str">
        <f ca="1">B10</f>
        <v>L.I. SERGIO PELAYO VAQUERO</v>
      </c>
      <c r="C37" s="37"/>
      <c r="D37" s="37"/>
      <c r="E37" s="11"/>
      <c r="F37" s="11"/>
      <c r="G37" s="37" t="s">
        <v>45</v>
      </c>
      <c r="H37" s="37"/>
      <c r="I37" s="37"/>
      <c r="J37" s="37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5" zoomScale="118" zoomScaleNormal="85" zoomScaleSheetLayoutView="100" workbookViewId="0">
      <selection activeCell="B9" sqref="B9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1.4609375" style="1" customWidth="1"/>
    <col min="15" max="16384" width="11.3828125" style="1"/>
  </cols>
  <sheetData>
    <row r="1" spans="1:14" ht="73.7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30"/>
      <c r="B2" s="30"/>
      <c r="C2" s="30"/>
      <c r="E2" s="30"/>
      <c r="F2" s="30"/>
      <c r="G2" s="30"/>
      <c r="H2" s="30"/>
      <c r="I2" s="30"/>
      <c r="J2" s="30"/>
      <c r="K2" s="30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4" ht="14.6" x14ac:dyDescent="0.4">
      <c r="A8" s="33" t="s">
        <v>2</v>
      </c>
      <c r="B8" s="42">
        <v>2</v>
      </c>
      <c r="C8" s="42"/>
      <c r="D8" s="12" t="s">
        <v>3</v>
      </c>
      <c r="E8" s="31">
        <v>4</v>
      </c>
      <c r="F8"/>
      <c r="G8" s="33" t="s">
        <v>4</v>
      </c>
      <c r="H8" s="31">
        <f ca="1">'1'!H8</f>
        <v>4</v>
      </c>
      <c r="I8" s="43" t="s">
        <v>5</v>
      </c>
      <c r="J8" s="43"/>
      <c r="K8" s="43"/>
      <c r="L8" s="42" t="s">
        <v>47</v>
      </c>
      <c r="M8" s="42"/>
      <c r="N8" s="42"/>
    </row>
    <row r="10" spans="1:14" x14ac:dyDescent="0.3">
      <c r="A10" s="33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29"/>
      <c r="C11" s="29"/>
      <c r="D11" s="1" t="s">
        <v>10</v>
      </c>
      <c r="E11" s="29"/>
      <c r="F11" s="29"/>
      <c r="G11" s="29"/>
      <c r="H11" s="29"/>
      <c r="I11" s="29"/>
      <c r="J11" s="29"/>
      <c r="K11" s="29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32" t="s">
        <v>20</v>
      </c>
      <c r="G13" s="32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 t="s">
        <v>33</v>
      </c>
      <c r="B14" s="7" t="s">
        <v>46</v>
      </c>
      <c r="C14" s="7" t="s">
        <v>37</v>
      </c>
      <c r="D14" s="7" t="s">
        <v>29</v>
      </c>
      <c r="E14" s="7">
        <v>29</v>
      </c>
      <c r="F14" s="7">
        <v>26</v>
      </c>
      <c r="G14" s="20" t="s">
        <v>23</v>
      </c>
      <c r="H14" s="8" t="s">
        <v>23</v>
      </c>
      <c r="I14" s="7">
        <v>3</v>
      </c>
      <c r="J14" s="8"/>
      <c r="K14" s="7">
        <v>0</v>
      </c>
      <c r="L14" s="8">
        <f t="shared" ref="L14:L28" si="0">K14/E14</f>
        <v>0</v>
      </c>
      <c r="M14" s="21">
        <v>76</v>
      </c>
      <c r="N14" s="13">
        <f>24/29</f>
        <v>0.82758620689655171</v>
      </c>
    </row>
    <row r="15" spans="1:14" s="9" customFormat="1" x14ac:dyDescent="0.3">
      <c r="A15" s="22" t="s">
        <v>34</v>
      </c>
      <c r="B15" s="7" t="s">
        <v>46</v>
      </c>
      <c r="C15" s="7" t="s">
        <v>38</v>
      </c>
      <c r="D15" s="7" t="s">
        <v>29</v>
      </c>
      <c r="E15" s="7">
        <v>23</v>
      </c>
      <c r="F15" s="7">
        <v>20</v>
      </c>
      <c r="G15" s="7" t="s">
        <v>42</v>
      </c>
      <c r="H15" s="8"/>
      <c r="I15" s="7">
        <v>3</v>
      </c>
      <c r="J15" s="8"/>
      <c r="K15" s="7">
        <v>0</v>
      </c>
      <c r="L15" s="8">
        <f t="shared" si="0"/>
        <v>0</v>
      </c>
      <c r="M15" s="21">
        <v>82</v>
      </c>
      <c r="N15" s="13">
        <f>17/23</f>
        <v>0.73913043478260865</v>
      </c>
    </row>
    <row r="16" spans="1:14" s="9" customFormat="1" ht="24.9" x14ac:dyDescent="0.3">
      <c r="A16" s="22" t="s">
        <v>35</v>
      </c>
      <c r="B16" s="7" t="s">
        <v>43</v>
      </c>
      <c r="C16" s="7" t="s">
        <v>39</v>
      </c>
      <c r="D16" s="7" t="s">
        <v>41</v>
      </c>
      <c r="E16" s="7">
        <v>17</v>
      </c>
      <c r="F16" s="7" t="s">
        <v>44</v>
      </c>
      <c r="G16" s="7"/>
      <c r="H16" s="8"/>
      <c r="I16" s="7" t="s">
        <v>44</v>
      </c>
      <c r="J16" s="8"/>
      <c r="K16" s="7" t="s">
        <v>44</v>
      </c>
      <c r="L16" s="7" t="s">
        <v>44</v>
      </c>
      <c r="M16" s="7" t="s">
        <v>44</v>
      </c>
      <c r="N16" s="7" t="s">
        <v>44</v>
      </c>
    </row>
    <row r="17" spans="1:14" s="9" customFormat="1" x14ac:dyDescent="0.3">
      <c r="A17" s="22" t="s">
        <v>36</v>
      </c>
      <c r="B17" s="7" t="s">
        <v>46</v>
      </c>
      <c r="C17" s="7" t="s">
        <v>40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8">
        <v>77</v>
      </c>
      <c r="N17" s="13">
        <f>18/23</f>
        <v>0.78260869565217395</v>
      </c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67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78.333333333333329</v>
      </c>
      <c r="N28" s="17">
        <f>AVERAGE(N14:N27)</f>
        <v>0.78310844577711147</v>
      </c>
    </row>
    <row r="30" spans="1:14" ht="120" customHeight="1" x14ac:dyDescent="0.3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 t="s">
        <v>25</v>
      </c>
      <c r="C33" s="39"/>
      <c r="D33" s="39"/>
      <c r="G33" s="40" t="s">
        <v>26</v>
      </c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 t="e">
        <v>#REF!</v>
      </c>
      <c r="B35" s="36"/>
      <c r="C35" s="29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 t="str">
        <f ca="1">B10</f>
        <v>L.I. SERGIO PELAYO VAQUERO</v>
      </c>
      <c r="C37" s="37"/>
      <c r="D37" s="37"/>
      <c r="E37" s="11"/>
      <c r="F37" s="11"/>
      <c r="G37" s="37" t="s">
        <v>31</v>
      </c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M12:M13"/>
    <mergeCell ref="N12:N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/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2"/>
      <c r="C8" s="42"/>
      <c r="D8" s="12"/>
      <c r="E8" s="18"/>
      <c r="F8"/>
      <c r="G8" s="4"/>
      <c r="H8" s="18"/>
      <c r="I8" s="43"/>
      <c r="J8" s="43"/>
      <c r="K8" s="43"/>
      <c r="L8" s="42"/>
      <c r="M8" s="42"/>
      <c r="N8" s="42"/>
    </row>
    <row r="10" spans="1:14" x14ac:dyDescent="0.3">
      <c r="A10" s="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/>
      <c r="B12" s="34"/>
      <c r="C12" s="3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8"/>
    </row>
    <row r="13" spans="1:14" x14ac:dyDescent="0.3">
      <c r="A13" s="45"/>
      <c r="B13" s="35"/>
      <c r="C13" s="35"/>
      <c r="D13" s="47"/>
      <c r="E13" s="47"/>
      <c r="F13" s="6"/>
      <c r="G13" s="6"/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3" spans="1:10" x14ac:dyDescent="0.3">
      <c r="A33" s="10"/>
    </row>
    <row r="34" spans="1:10" x14ac:dyDescent="0.3">
      <c r="B34" s="39"/>
      <c r="C34" s="39"/>
      <c r="D34" s="39"/>
      <c r="G34" s="40"/>
      <c r="H34" s="40"/>
      <c r="I34" s="40"/>
      <c r="J34" s="40"/>
    </row>
    <row r="35" spans="1:10" ht="62.25" customHeight="1" x14ac:dyDescent="0.3">
      <c r="B35" s="41"/>
      <c r="C35" s="41"/>
      <c r="D35" s="41"/>
      <c r="G35" s="42"/>
      <c r="H35" s="42"/>
      <c r="I35" s="42"/>
      <c r="J35" s="42"/>
    </row>
    <row r="36" spans="1:10" hidden="1" x14ac:dyDescent="0.3">
      <c r="A36" s="36"/>
      <c r="B36" s="36"/>
      <c r="C36" s="5"/>
      <c r="E36" s="36"/>
      <c r="F36" s="36"/>
      <c r="G36" s="36"/>
      <c r="H36" s="36"/>
    </row>
    <row r="37" spans="1:10" hidden="1" x14ac:dyDescent="0.3"/>
    <row r="38" spans="1:10" ht="45" customHeight="1" x14ac:dyDescent="0.3">
      <c r="B38" s="37"/>
      <c r="C38" s="37"/>
      <c r="D38" s="37"/>
      <c r="E38" s="11"/>
      <c r="F38" s="11"/>
      <c r="G38" s="37"/>
      <c r="H38" s="37"/>
      <c r="I38" s="37"/>
      <c r="J38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/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2"/>
      <c r="C8" s="42"/>
      <c r="D8" s="12"/>
      <c r="E8" s="18"/>
      <c r="F8"/>
      <c r="G8" s="4"/>
      <c r="H8" s="18"/>
      <c r="I8" s="43"/>
      <c r="J8" s="43"/>
      <c r="K8" s="43"/>
      <c r="L8" s="42"/>
      <c r="M8" s="42"/>
      <c r="N8" s="42"/>
    </row>
    <row r="10" spans="1:14" x14ac:dyDescent="0.3">
      <c r="A10" s="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/>
      <c r="B12" s="34"/>
      <c r="C12" s="3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8"/>
    </row>
    <row r="13" spans="1:14" x14ac:dyDescent="0.3">
      <c r="A13" s="45"/>
      <c r="B13" s="35"/>
      <c r="C13" s="35"/>
      <c r="D13" s="47"/>
      <c r="E13" s="47"/>
      <c r="F13" s="6"/>
      <c r="G13" s="6"/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/>
      <c r="C33" s="39"/>
      <c r="D33" s="39"/>
      <c r="G33" s="40"/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/>
      <c r="B35" s="36"/>
      <c r="C35" s="5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/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5" zoomScaleNormal="11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42">
        <v>1</v>
      </c>
      <c r="C8" s="42"/>
      <c r="D8" s="12" t="s">
        <v>3</v>
      </c>
      <c r="E8" s="18">
        <v>4</v>
      </c>
      <c r="F8"/>
      <c r="G8" s="4" t="s">
        <v>4</v>
      </c>
      <c r="H8" s="18">
        <f ca="1">'1'!H8</f>
        <v>4</v>
      </c>
      <c r="I8" s="43" t="s">
        <v>5</v>
      </c>
      <c r="J8" s="43"/>
      <c r="K8" s="43"/>
      <c r="L8" s="42" t="s">
        <v>32</v>
      </c>
      <c r="M8" s="42"/>
      <c r="N8" s="42"/>
    </row>
    <row r="10" spans="1:14" x14ac:dyDescent="0.3">
      <c r="A10" s="4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6" t="s">
        <v>20</v>
      </c>
      <c r="G13" s="6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 t="s">
        <v>33</v>
      </c>
      <c r="B14" s="7" t="s">
        <v>19</v>
      </c>
      <c r="C14" s="7" t="s">
        <v>37</v>
      </c>
      <c r="D14" s="7" t="s">
        <v>29</v>
      </c>
      <c r="E14" s="7">
        <v>29</v>
      </c>
      <c r="F14" s="7">
        <v>27</v>
      </c>
      <c r="G14" s="20" t="s">
        <v>23</v>
      </c>
      <c r="H14" s="8" t="s">
        <v>23</v>
      </c>
      <c r="I14" s="7">
        <v>2</v>
      </c>
      <c r="J14" s="8"/>
      <c r="K14" s="7">
        <v>0</v>
      </c>
      <c r="L14" s="8">
        <f t="shared" ref="L14:L28" si="0">K14/E14</f>
        <v>0</v>
      </c>
      <c r="M14" s="21">
        <v>90</v>
      </c>
      <c r="N14" s="13">
        <f>24/27</f>
        <v>0.88888888888888884</v>
      </c>
    </row>
    <row r="15" spans="1:14" s="9" customFormat="1" x14ac:dyDescent="0.3">
      <c r="A15" s="22" t="s">
        <v>34</v>
      </c>
      <c r="B15" s="7" t="s">
        <v>19</v>
      </c>
      <c r="C15" s="7" t="s">
        <v>38</v>
      </c>
      <c r="D15" s="7" t="s">
        <v>29</v>
      </c>
      <c r="E15" s="7">
        <v>23</v>
      </c>
      <c r="F15" s="7">
        <v>22</v>
      </c>
      <c r="G15" s="7" t="s">
        <v>42</v>
      </c>
      <c r="H15" s="8"/>
      <c r="I15" s="7">
        <v>2</v>
      </c>
      <c r="J15" s="8"/>
      <c r="K15" s="7">
        <v>0</v>
      </c>
      <c r="L15" s="8">
        <f t="shared" si="0"/>
        <v>0</v>
      </c>
      <c r="M15" s="21">
        <v>96</v>
      </c>
      <c r="N15" s="13">
        <f>22/23</f>
        <v>0.95652173913043481</v>
      </c>
    </row>
    <row r="16" spans="1:14" s="9" customFormat="1" ht="24.9" x14ac:dyDescent="0.3">
      <c r="A16" s="22" t="s">
        <v>35</v>
      </c>
      <c r="B16" s="7" t="s">
        <v>19</v>
      </c>
      <c r="C16" s="7" t="s">
        <v>39</v>
      </c>
      <c r="D16" s="7" t="s">
        <v>41</v>
      </c>
      <c r="E16" s="7">
        <v>17</v>
      </c>
      <c r="F16" s="7">
        <v>16</v>
      </c>
      <c r="G16" s="7"/>
      <c r="H16" s="8"/>
      <c r="I16" s="7">
        <v>1</v>
      </c>
      <c r="J16" s="8"/>
      <c r="K16" s="7">
        <v>0</v>
      </c>
      <c r="L16" s="8">
        <f t="shared" si="0"/>
        <v>0</v>
      </c>
      <c r="M16" s="21">
        <v>94</v>
      </c>
      <c r="N16" s="13">
        <f>16/17</f>
        <v>0.94117647058823528</v>
      </c>
    </row>
    <row r="17" spans="1:14" s="9" customFormat="1" x14ac:dyDescent="0.3">
      <c r="A17" s="22" t="s">
        <v>36</v>
      </c>
      <c r="B17" s="7" t="s">
        <v>19</v>
      </c>
      <c r="C17" s="7" t="s">
        <v>40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8">
        <v>83</v>
      </c>
      <c r="N17" s="13">
        <f>18/23</f>
        <v>0.78260869565217395</v>
      </c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si="0"/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86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90.75</v>
      </c>
      <c r="N28" s="17">
        <f>AVERAGE(N14:N27)</f>
        <v>0.89229894856493319</v>
      </c>
    </row>
    <row r="30" spans="1:14" ht="120" customHeight="1" x14ac:dyDescent="0.3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 t="s">
        <v>25</v>
      </c>
      <c r="C33" s="39"/>
      <c r="D33" s="39"/>
      <c r="G33" s="40" t="s">
        <v>26</v>
      </c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 t="str">
        <f ca="1">B10</f>
        <v>L.I. SERGIO PELAYO VAQUERO</v>
      </c>
      <c r="C37" s="37"/>
      <c r="D37" s="37"/>
      <c r="E37" s="11"/>
      <c r="F37" s="11"/>
      <c r="G37" s="37" t="s">
        <v>31</v>
      </c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1</vt:lpstr>
      <vt:lpstr>2</vt:lpstr>
      <vt:lpstr>3</vt:lpstr>
      <vt:lpstr>4</vt:lpstr>
      <vt:lpstr>Final</vt:lpstr>
      <vt:lpstr>'1'!Área_de_impresión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2024-05-26T23:56:42Z</dcterms:modified>
  <cp:category/>
  <cp:contentStatus/>
</cp:coreProperties>
</file>