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EDGAR 24\"/>
    </mc:Choice>
  </mc:AlternateContent>
  <bookViews>
    <workbookView xWindow="0" yWindow="0" windowWidth="20490" windowHeight="790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6" i="25"/>
  <c r="E15" i="25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L17" i="22" s="1"/>
  <c r="C14" i="22"/>
  <c r="D14" i="22"/>
  <c r="E14" i="22"/>
  <c r="A14" i="22"/>
  <c r="B10" i="22"/>
  <c r="B37" i="22" s="1"/>
  <c r="L8" i="22"/>
  <c r="E8" i="22"/>
  <c r="K28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L17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5" l="1"/>
  <c r="A16" i="22"/>
  <c r="A16" i="23"/>
  <c r="A16" i="24"/>
  <c r="D17" i="25"/>
  <c r="D17" i="22"/>
  <c r="D17" i="23"/>
  <c r="D17" i="24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<sst xmlns="http://schemas.openxmlformats.org/spreadsheetml/2006/main" count="205" uniqueCount="57">
  <si>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</si>
  <si>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</si>
  <si>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</si>
  <si>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</si>
  <si>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</si>
  <si>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</si>
  <si>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</si>
  <si>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</si>
  <si>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</si>
  <si>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</si>
  <si>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</si>
  <si>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</si>
  <si>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</si>
  <si>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</si>
  <si>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</si>
  <si>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</si>
  <si>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</si>
  <si>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</si>
  <si>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</si>
  <si>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</si>
  <si>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</si>
  <si>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</si>
  <si>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</si>
  <si>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</si>
  <si>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</si>
  <si>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</si>
  <si>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</si>
  <si>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</si>
  <si>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</si>
  <si>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</si>
  <si>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</si>
  <si>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</si>
  <si>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</si>
  <si>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</si>
  <si>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</si>
  <si>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</si>
  <si>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</si>
  <si>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</si>
  <si>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</si>
  <si>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</si>
  <si>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</si>
  <si>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</si>
  <si>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</si>
  <si>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</si>
  <si>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</si>
  <si>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</si>
  <si>
    <t>T</t>
  </si>
  <si>
    <t>FEBRERO - JUNIO 2024</t>
  </si>
  <si>
    <t>ECUACIONES DIFERENCIALES</t>
  </si>
  <si>
    <t>202 A</t>
  </si>
  <si>
    <t>406 A</t>
  </si>
  <si>
    <t>406  B</t>
  </si>
  <si>
    <t>402 A</t>
  </si>
  <si>
    <t>IEME</t>
  </si>
  <si>
    <t>DEPARTAMENTO DE CIENCIAS BASICAS</t>
  </si>
  <si>
    <t>MC. TONATIUH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</si>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</sst>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5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9" t="s">
        <v>47</v>
      </c>
      <c r="M8" s="39"/>
      <c r="N8" s="39"/>
      <c r="O8" s="39"/>
    </row>
    <row r="10" spans="1:15" ht="13.15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6.45" x14ac:dyDescent="0.25">
      <c r="A14" s="21" t="s">
        <v>48</v>
      </c>
      <c r="B14" s="9" t="s">
        <v>21</v>
      </c>
      <c r="C14" s="9" t="s">
        <v>49</v>
      </c>
      <c r="D14" s="9" t="s">
        <v>53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54</v>
      </c>
      <c r="N14" s="15">
        <v>1</v>
      </c>
    </row>
    <row r="15" spans="1:15" s="11" customFormat="1" ht="26.45" x14ac:dyDescent="0.25">
      <c r="A15" s="21" t="s">
        <v>48</v>
      </c>
      <c r="B15" s="9" t="s">
        <v>21</v>
      </c>
      <c r="C15" s="9" t="s">
        <v>50</v>
      </c>
      <c r="D15" s="9" t="s">
        <v>44</v>
      </c>
      <c r="E15" s="9">
        <v>21</v>
      </c>
      <c r="F15" s="9"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0.24</v>
      </c>
    </row>
    <row r="16" spans="1:15" s="11" customFormat="1" ht="26.45" x14ac:dyDescent="0.25">
      <c r="A16" s="21" t="s">
        <v>48</v>
      </c>
      <c r="B16" s="9" t="s">
        <v>21</v>
      </c>
      <c r="C16" s="9" t="s">
        <v>51</v>
      </c>
      <c r="D16" s="9" t="s">
        <v>44</v>
      </c>
      <c r="E16" s="9">
        <v>17</v>
      </c>
      <c r="F16" s="9"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0.47</v>
      </c>
    </row>
    <row r="17" spans="1:18" s="11" customFormat="1" ht="26.45" x14ac:dyDescent="0.25">
      <c r="A17" s="21" t="s">
        <v>36</v>
      </c>
      <c r="B17" s="9" t="s">
        <v>21</v>
      </c>
      <c r="C17" s="9" t="s">
        <v>52</v>
      </c>
      <c r="D17" s="9" t="s">
        <v>53</v>
      </c>
      <c r="E17" s="9">
        <v>31</v>
      </c>
      <c r="F17" s="9"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71</v>
      </c>
      <c r="N17" s="15">
        <v>0.48</v>
      </c>
    </row>
    <row r="18" spans="1:18" s="11" customFormat="1" ht="13.15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ht="13.15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ht="13.15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ht="13.15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ht="13.15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ht="13.15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ht="13.15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ht="13.15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ht="13.15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67.5</v>
      </c>
      <c r="N28" s="19">
        <f>AVERAGE(N14:N27)</f>
        <v>0.54749999999999999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t="13.15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t="13.15" hidden="1" x14ac:dyDescent="0.25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4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 t="s">
        <v>54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ht="13.15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6.45" x14ac:dyDescent="0.25">
      <c r="A14" s="9" t="str">
        <f>'1'!A14</f>
        <v>ECUACIONES DIFERENCIALES</v>
      </c>
      <c r="B14" s="9" t="s">
        <v>45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5" x14ac:dyDescent="0.25">
      <c r="A15" s="9" t="str">
        <f>'1'!A15</f>
        <v>ECUACIONES DIFERENCIALES</v>
      </c>
      <c r="B15" s="9" t="s">
        <v>45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5" x14ac:dyDescent="0.25">
      <c r="A16" s="9" t="str">
        <f>'1'!A16</f>
        <v>ECUACIONES DIFERENCIALES</v>
      </c>
      <c r="B16" s="9" t="s">
        <v>45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5" x14ac:dyDescent="0.25">
      <c r="A17" s="9" t="str">
        <f>'1'!A17</f>
        <v>CALCULO VECTORIAL</v>
      </c>
      <c r="B17" s="9" t="s">
        <v>45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t="13.15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t="13.15" hidden="1" x14ac:dyDescent="0.25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 t="s">
        <v>55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ht="13.15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5.5" x14ac:dyDescent="0.2">
      <c r="A14" s="9" t="str">
        <f>'1'!A14</f>
        <v>ECUACIONES DIFERENCIALES</v>
      </c>
      <c r="B14" s="9" t="s">
        <v>56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ECUACIONES DIFERENCIALES</v>
      </c>
      <c r="B15" s="9" t="s">
        <v>56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56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 t="s">
        <v>56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t="13.15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t="13.15" hidden="1" x14ac:dyDescent="0.25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 t="s">
        <v>55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ht="13.15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6.45" x14ac:dyDescent="0.25">
      <c r="A14" s="9" t="str">
        <f>'1'!A14</f>
        <v>ECUACIONES DIFERENCIALES</v>
      </c>
      <c r="B14" s="9"/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5" x14ac:dyDescent="0.25">
      <c r="A15" s="9" t="str">
        <f>'1'!A15</f>
        <v>ECUACIONES DIFERENCIALES</v>
      </c>
      <c r="B15" s="9"/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33</v>
      </c>
      <c r="G15" s="9"/>
      <c r="H15" s="10"/>
      <c r="I15" s="9">
        <f t="shared" ref="I15:I28" si="1">(E15-SUM(F15:G15))-K15</f>
        <v>-12</v>
      </c>
      <c r="J15" s="10"/>
      <c r="K15" s="9">
        <v>0</v>
      </c>
      <c r="L15" s="10">
        <f t="shared" si="0"/>
        <v>0</v>
      </c>
      <c r="M15" s="9">
        <v>71</v>
      </c>
      <c r="N15" s="15">
        <v>0.3</v>
      </c>
    </row>
    <row r="16" spans="1:14" s="11" customFormat="1" ht="26.45" x14ac:dyDescent="0.25">
      <c r="A16" s="9" t="str">
        <f>'1'!A16</f>
        <v>ECUACIONES DIFERENCIALES</v>
      </c>
      <c r="B16" s="9"/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29</v>
      </c>
      <c r="G16" s="9"/>
      <c r="H16" s="10"/>
      <c r="I16" s="9">
        <f t="shared" si="1"/>
        <v>-12</v>
      </c>
      <c r="J16" s="10"/>
      <c r="K16" s="9">
        <v>0</v>
      </c>
      <c r="L16" s="10">
        <f t="shared" si="0"/>
        <v>0</v>
      </c>
      <c r="M16" s="9">
        <v>72</v>
      </c>
      <c r="N16" s="15">
        <v>0.83</v>
      </c>
    </row>
    <row r="17" spans="1:14" s="11" customFormat="1" ht="26.45" x14ac:dyDescent="0.25">
      <c r="A17" s="9" t="str">
        <f>'1'!A17</f>
        <v>CALCULO VECTORIAL</v>
      </c>
      <c r="B17" s="9"/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23</v>
      </c>
      <c r="G17" s="9"/>
      <c r="H17" s="10"/>
      <c r="I17" s="9">
        <f t="shared" si="1"/>
        <v>8</v>
      </c>
      <c r="J17" s="10"/>
      <c r="K17" s="9">
        <v>0</v>
      </c>
      <c r="L17" s="10">
        <f t="shared" si="0"/>
        <v>0</v>
      </c>
      <c r="M17" s="9">
        <v>71</v>
      </c>
      <c r="N17" s="15">
        <v>0.75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104</v>
      </c>
      <c r="G28" s="17"/>
      <c r="H28" s="18">
        <f>SUM(F28:G28)/E28</f>
        <v>1.0833333333333333</v>
      </c>
      <c r="I28" s="17">
        <f t="shared" si="1"/>
        <v>-8</v>
      </c>
      <c r="J28" s="18"/>
      <c r="K28" s="17">
        <f>SUM(K14:K27)</f>
        <v>0</v>
      </c>
      <c r="L28" s="18">
        <f t="shared" si="0"/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t="13.15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t="13.15" hidden="1" x14ac:dyDescent="0.25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4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5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5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39" t="s">
        <v>41</v>
      </c>
      <c r="M8" s="39"/>
      <c r="N8" s="39"/>
      <c r="O8" s="39"/>
    </row>
    <row r="10" spans="1:15" ht="13.15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6.45" x14ac:dyDescent="0.25">
      <c r="A14" s="9" t="s">
        <v>36</v>
      </c>
      <c r="B14" s="9" t="s">
        <v>46</v>
      </c>
      <c r="C14" s="9" t="s">
        <v>42</v>
      </c>
      <c r="D14" s="9" t="s">
        <v>44</v>
      </c>
      <c r="E14" s="9">
        <v>18</v>
      </c>
      <c r="F14" s="9">
        <v>18</v>
      </c>
      <c r="G14" s="9">
        <v>0</v>
      </c>
      <c r="H14" s="10">
        <f t="shared" ref="H14:H16" si="0"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6.45" x14ac:dyDescent="0.25">
      <c r="A15" s="9" t="s">
        <v>36</v>
      </c>
      <c r="B15" s="9" t="s">
        <v>46</v>
      </c>
      <c r="C15" s="9" t="s">
        <v>37</v>
      </c>
      <c r="D15" s="9" t="s">
        <v>39</v>
      </c>
      <c r="E15" s="9">
        <f>'1'!E15</f>
        <v>21</v>
      </c>
      <c r="F15" s="9">
        <v>32</v>
      </c>
      <c r="G15" s="9">
        <v>0</v>
      </c>
      <c r="H15" s="10">
        <v>0.97</v>
      </c>
      <c r="I15" s="9">
        <v>0</v>
      </c>
      <c r="J15" s="10">
        <f t="shared" ref="J15:J28" si="1">I15/E15</f>
        <v>0</v>
      </c>
      <c r="K15" s="9">
        <v>1</v>
      </c>
      <c r="L15" s="10">
        <f t="shared" ref="L15:L28" si="2">K15/E15</f>
        <v>4.7619047619047616E-2</v>
      </c>
      <c r="M15" s="9">
        <v>70</v>
      </c>
      <c r="N15" s="15">
        <v>1</v>
      </c>
    </row>
    <row r="16" spans="1:15" s="11" customFormat="1" ht="26.45" x14ac:dyDescent="0.25">
      <c r="A16" s="9" t="str">
        <f>'1'!A16</f>
        <v>ECUACIONES DIFERENCIALES</v>
      </c>
      <c r="B16" s="9" t="s">
        <v>46</v>
      </c>
      <c r="C16" s="9" t="s">
        <v>38</v>
      </c>
      <c r="D16" s="9" t="s">
        <v>40</v>
      </c>
      <c r="E16" s="9">
        <f>'1'!E16</f>
        <v>17</v>
      </c>
      <c r="F16" s="9">
        <v>29</v>
      </c>
      <c r="G16" s="9">
        <v>0</v>
      </c>
      <c r="H16" s="10">
        <f t="shared" si="0"/>
        <v>1.7058823529411764</v>
      </c>
      <c r="I16" s="9">
        <f t="shared" ref="I16:I28" si="3">(E16-SUM(F16:G16))-K16</f>
        <v>-12</v>
      </c>
      <c r="J16" s="10">
        <f t="shared" si="1"/>
        <v>-0.70588235294117652</v>
      </c>
      <c r="K16" s="9">
        <v>0</v>
      </c>
      <c r="L16" s="10">
        <f t="shared" si="2"/>
        <v>0</v>
      </c>
      <c r="M16" s="9">
        <v>73</v>
      </c>
      <c r="N16" s="15">
        <v>0.31</v>
      </c>
    </row>
    <row r="17" spans="1:14" s="11" customFormat="1" ht="26.45" x14ac:dyDescent="0.25">
      <c r="A17" s="9" t="s">
        <v>36</v>
      </c>
      <c r="B17" s="9" t="s">
        <v>46</v>
      </c>
      <c r="C17" s="9" t="s">
        <v>43</v>
      </c>
      <c r="D17" s="9" t="str">
        <f>'1'!D17</f>
        <v>IEME</v>
      </c>
      <c r="E17" s="9">
        <f>'1'!E17</f>
        <v>31</v>
      </c>
      <c r="F17" s="9">
        <v>22</v>
      </c>
      <c r="G17" s="9">
        <v>0</v>
      </c>
      <c r="H17" s="10">
        <v>0.96</v>
      </c>
      <c r="I17" s="9">
        <v>0</v>
      </c>
      <c r="J17" s="10">
        <f t="shared" si="1"/>
        <v>0</v>
      </c>
      <c r="K17" s="9">
        <v>1</v>
      </c>
      <c r="L17" s="10">
        <f t="shared" si="2"/>
        <v>3.2258064516129031E-2</v>
      </c>
      <c r="M17" s="9">
        <v>68</v>
      </c>
      <c r="N17" s="15">
        <v>0.96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101</v>
      </c>
      <c r="G28" s="17">
        <f>SUM(G14:G27)</f>
        <v>0</v>
      </c>
      <c r="H28" s="18">
        <f>SUM(F28:G28)/E28</f>
        <v>1.1609195402298851</v>
      </c>
      <c r="I28" s="17">
        <f t="shared" si="3"/>
        <v>-16</v>
      </c>
      <c r="J28" s="18">
        <f t="shared" si="1"/>
        <v>-0.18390804597701149</v>
      </c>
      <c r="K28" s="17">
        <f>SUM(K14:K27)</f>
        <v>2</v>
      </c>
      <c r="L28" s="18">
        <f t="shared" si="2"/>
        <v>2.2988505747126436E-2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t="13.15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t="13.15" hidden="1" x14ac:dyDescent="0.25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2024-05-27T17:12:30Z</dcterms:modified>
  <cp:category/>
  <cp:contentStatus/>
</cp:coreProperties>
</file>