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8_{EC017C72-95AE-4838-9ACA-C92B3072FE2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5" i="25"/>
  <c r="D17" i="25"/>
  <c r="D16" i="25"/>
  <c r="D15" i="25"/>
  <c r="D14" i="25"/>
  <c r="A17" i="25"/>
  <c r="A16" i="25"/>
  <c r="A15" i="25"/>
  <c r="A14" i="25"/>
  <c r="F17" i="24" l="1"/>
  <c r="F16" i="24"/>
  <c r="F15" i="24"/>
  <c r="F14" i="24"/>
  <c r="E17" i="24"/>
  <c r="E16" i="24"/>
  <c r="E15" i="24"/>
  <c r="E14" i="24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I17" i="24"/>
  <c r="C17" i="24"/>
  <c r="I16" i="24"/>
  <c r="D16" i="24"/>
  <c r="C16" i="24"/>
  <c r="I15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L17" i="22" s="1"/>
  <c r="C14" i="22"/>
  <c r="D14" i="22"/>
  <c r="E14" i="22"/>
  <c r="A14" i="22"/>
  <c r="B10" i="22"/>
  <c r="B37" i="22" s="1"/>
  <c r="L8" i="22"/>
  <c r="E8" i="22"/>
  <c r="K28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2" l="1"/>
  <c r="A16" i="23"/>
  <c r="A16" i="24"/>
  <c r="D17" i="22"/>
  <c r="D17" i="23"/>
  <c r="D1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<sst xmlns="http://schemas.openxmlformats.org/spreadsheetml/2006/main" count="204" uniqueCount="54">
  <si>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</si>
  <si>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</si>
  <si>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</si>
  <si>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</si>
  <si>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</si>
  <si>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</si>
  <si>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</si>
  <si>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</si>
  <si>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</si>
  <si>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</si>
  <si>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</si>
  <si>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</si>
  <si>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</si>
  <si>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</si>
  <si>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</si>
  <si>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</si>
  <si>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</si>
  <si>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</si>
  <si>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</si>
  <si>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</si>
  <si>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</si>
  <si>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</si>
  <si>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</si>
  <si>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</si>
  <si>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</si>
  <si>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</si>
  <si>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</si>
  <si>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</si>
  <si>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</si>
  <si>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</si>
  <si>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</si>
  <si>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</si>
  <si>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</si>
  <si>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</si>
  <si>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</si>
  <si>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</si>
  <si>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</si>
  <si>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 xml:space="preserve">IAMB </t>
  </si>
  <si>
    <t>II</t>
  </si>
  <si>
    <t>T</t>
  </si>
  <si>
    <t>FEBRERO - JUNIO 2024</t>
  </si>
  <si>
    <t>ECUACIONES DIFERENCIALES</t>
  </si>
  <si>
    <t>202 A</t>
  </si>
  <si>
    <t>406 A</t>
  </si>
  <si>
    <t>406  B</t>
  </si>
  <si>
    <t>402 A</t>
  </si>
  <si>
    <t>IEME</t>
  </si>
  <si>
    <t>DEPARTAMENTO DE CIENCIAS BASICAS</t>
  </si>
  <si>
    <t>MC. TONATIUH SOSME SANCHEZ</t>
  </si>
  <si>
    <t>III</t>
  </si>
  <si>
    <t>IV</t>
  </si>
  <si>
    <t>FEBRERO-JUNIO 2024</t>
  </si>
  <si>
    <t xml:space="preserve">202 A </t>
  </si>
  <si>
    <t>406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</si>
</sst>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5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2" t="s">
        <v>40</v>
      </c>
      <c r="M8" s="22"/>
      <c r="N8" s="22"/>
      <c r="O8" s="22"/>
    </row>
    <row r="10" spans="1:15" x14ac:dyDescent="0.25">
      <c r="A10" s="4" t="s">
        <v>8</v>
      </c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26.4" x14ac:dyDescent="0.25">
      <c r="A14" s="21" t="s">
        <v>41</v>
      </c>
      <c r="B14" s="9" t="s">
        <v>21</v>
      </c>
      <c r="C14" s="9" t="s">
        <v>42</v>
      </c>
      <c r="D14" s="9" t="s">
        <v>46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54</v>
      </c>
      <c r="N14" s="15">
        <v>1</v>
      </c>
    </row>
    <row r="15" spans="1:15" s="11" customFormat="1" ht="26.4" x14ac:dyDescent="0.25">
      <c r="A15" s="21" t="s">
        <v>41</v>
      </c>
      <c r="B15" s="9" t="s">
        <v>21</v>
      </c>
      <c r="C15" s="9" t="s">
        <v>43</v>
      </c>
      <c r="D15" s="9" t="s">
        <v>37</v>
      </c>
      <c r="E15" s="9">
        <v>21</v>
      </c>
      <c r="F15" s="9"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0.24</v>
      </c>
    </row>
    <row r="16" spans="1:15" s="11" customFormat="1" ht="26.4" x14ac:dyDescent="0.25">
      <c r="A16" s="21" t="s">
        <v>41</v>
      </c>
      <c r="B16" s="9" t="s">
        <v>21</v>
      </c>
      <c r="C16" s="9" t="s">
        <v>44</v>
      </c>
      <c r="D16" s="9" t="s">
        <v>37</v>
      </c>
      <c r="E16" s="9">
        <v>17</v>
      </c>
      <c r="F16" s="9"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0.47</v>
      </c>
    </row>
    <row r="17" spans="1:18" s="11" customFormat="1" ht="26.4" x14ac:dyDescent="0.25">
      <c r="A17" s="21" t="s">
        <v>36</v>
      </c>
      <c r="B17" s="9" t="s">
        <v>21</v>
      </c>
      <c r="C17" s="9" t="s">
        <v>45</v>
      </c>
      <c r="D17" s="9" t="s">
        <v>46</v>
      </c>
      <c r="E17" s="9">
        <v>31</v>
      </c>
      <c r="F17" s="9"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0.48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67.5</v>
      </c>
      <c r="N28" s="19">
        <f>AVERAGE(N14:N27)</f>
        <v>0.54749999999999999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EDGAR ROMAN CARDENAS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47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4" t="s">
        <v>7</v>
      </c>
      <c r="J8" s="34"/>
      <c r="K8" s="34"/>
      <c r="L8" s="35" t="str">
        <f>'1'!L8</f>
        <v>FEBRERO - JUNIO 2024</v>
      </c>
      <c r="M8" s="35"/>
      <c r="N8" s="35"/>
    </row>
    <row r="10" spans="1:14" x14ac:dyDescent="0.25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ECUACIONES DIFERENCIALES</v>
      </c>
      <c r="B14" s="9" t="s">
        <v>38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38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38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38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EDGAR ROMAN CARDENAS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 - JUNIO 2024</v>
      </c>
      <c r="M8" s="35"/>
      <c r="N8" s="35"/>
    </row>
    <row r="10" spans="1:14" x14ac:dyDescent="0.25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ECUACIONES DIFERENCIALES</v>
      </c>
      <c r="B14" s="9" t="s">
        <v>49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49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49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49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EDGAR ROMAN CARDENAS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 - JUNIO 2024</v>
      </c>
      <c r="M8" s="35"/>
      <c r="N8" s="35"/>
    </row>
    <row r="10" spans="1:14" x14ac:dyDescent="0.25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ECUACIONES DIFERENCIALES</v>
      </c>
      <c r="B14" s="9" t="s">
        <v>50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f>'1'!F14</f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6.4" x14ac:dyDescent="0.25">
      <c r="A15" s="9" t="str">
        <f>'1'!A15</f>
        <v>ECUACIONES DIFERENCIALES</v>
      </c>
      <c r="B15" s="9" t="s">
        <v>50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f>'1'!F15</f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6.4" x14ac:dyDescent="0.25">
      <c r="A16" s="9" t="str">
        <f>'1'!A16</f>
        <v>ECUACIONES DIFERENCIALES</v>
      </c>
      <c r="B16" s="9" t="s">
        <v>50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f>'1'!F16</f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6.4" x14ac:dyDescent="0.25">
      <c r="A17" s="9" t="str">
        <f>'1'!A17</f>
        <v>CALCULO VECTORIAL</v>
      </c>
      <c r="B17" s="9" t="s">
        <v>50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f>'1'!F17</f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>
        <f>SUM(F28:G28)/E28</f>
        <v>1</v>
      </c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EDGAR ROMAN CARDENAS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tabSelected="1" zoomScale="85" zoomScaleNormal="85" zoomScaleSheetLayoutView="100" workbookViewId="0">
      <selection activeCell="U19" sqref="U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v>2</v>
      </c>
      <c r="I8" s="34" t="s">
        <v>7</v>
      </c>
      <c r="J8" s="34"/>
      <c r="K8" s="34"/>
      <c r="L8" s="22" t="s">
        <v>51</v>
      </c>
      <c r="M8" s="22"/>
      <c r="N8" s="22"/>
      <c r="O8" s="22"/>
    </row>
    <row r="10" spans="1:15" x14ac:dyDescent="0.25">
      <c r="A10" s="4" t="s">
        <v>8</v>
      </c>
      <c r="B10" s="35" t="str">
        <f>'1'!B10</f>
        <v>ING. EDGAR ROMAN CARDENAS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26.4" x14ac:dyDescent="0.25">
      <c r="A14" s="9" t="str">
        <f>'1'!A14</f>
        <v>ECUACIONES DIFERENCIALES</v>
      </c>
      <c r="B14" s="9" t="s">
        <v>39</v>
      </c>
      <c r="C14" s="9" t="s">
        <v>45</v>
      </c>
      <c r="D14" s="9" t="str">
        <f>'1'!D14</f>
        <v>IEME</v>
      </c>
      <c r="E14" s="9">
        <v>33</v>
      </c>
      <c r="F14" s="9">
        <v>33</v>
      </c>
      <c r="G14" s="9">
        <v>0</v>
      </c>
      <c r="H14" s="10">
        <f t="shared" ref="H14:H16" si="0">F14/E14</f>
        <v>1</v>
      </c>
      <c r="I14" s="9">
        <v>0</v>
      </c>
      <c r="J14" s="10">
        <v>0</v>
      </c>
      <c r="K14" s="9">
        <v>0</v>
      </c>
      <c r="L14" s="10">
        <v>0</v>
      </c>
      <c r="M14" s="9">
        <v>69</v>
      </c>
      <c r="N14" s="15">
        <v>0.95</v>
      </c>
    </row>
    <row r="15" spans="1:15" s="11" customFormat="1" ht="26.4" x14ac:dyDescent="0.25">
      <c r="A15" s="9" t="str">
        <f>'1'!A15</f>
        <v>ECUACIONES DIFERENCIALES</v>
      </c>
      <c r="B15" s="9" t="s">
        <v>39</v>
      </c>
      <c r="C15" s="9" t="s">
        <v>43</v>
      </c>
      <c r="D15" s="9" t="str">
        <f>'1'!D15</f>
        <v xml:space="preserve">IAMB </v>
      </c>
      <c r="E15" s="9">
        <f>'1'!E15</f>
        <v>21</v>
      </c>
      <c r="F15" s="9">
        <v>21</v>
      </c>
      <c r="G15" s="9">
        <v>0</v>
      </c>
      <c r="H15" s="10">
        <v>1</v>
      </c>
      <c r="I15" s="9">
        <v>0</v>
      </c>
      <c r="J15" s="10">
        <f t="shared" ref="J15:J28" si="1">I15/E15</f>
        <v>0</v>
      </c>
      <c r="K15" s="9">
        <v>0</v>
      </c>
      <c r="L15" s="10">
        <f t="shared" ref="L15:L28" si="2">K15/E15</f>
        <v>0</v>
      </c>
      <c r="M15" s="9">
        <v>71</v>
      </c>
      <c r="N15" s="15">
        <v>0.52</v>
      </c>
    </row>
    <row r="16" spans="1:15" s="11" customFormat="1" ht="26.4" x14ac:dyDescent="0.25">
      <c r="A16" s="9" t="str">
        <f>'1'!A16</f>
        <v>ECUACIONES DIFERENCIALES</v>
      </c>
      <c r="B16" s="9" t="s">
        <v>39</v>
      </c>
      <c r="C16" s="9" t="s">
        <v>53</v>
      </c>
      <c r="D16" s="9" t="str">
        <f>'1'!D16</f>
        <v xml:space="preserve">IAMB </v>
      </c>
      <c r="E16" s="9">
        <v>19</v>
      </c>
      <c r="F16" s="9">
        <v>18</v>
      </c>
      <c r="G16" s="9">
        <v>0</v>
      </c>
      <c r="H16" s="10">
        <f t="shared" si="0"/>
        <v>0.94736842105263153</v>
      </c>
      <c r="I16" s="9">
        <f t="shared" ref="I16:I28" si="3">(E16-SUM(F16:G16))-K16</f>
        <v>1</v>
      </c>
      <c r="J16" s="10">
        <f t="shared" si="1"/>
        <v>5.2631578947368418E-2</v>
      </c>
      <c r="K16" s="9">
        <v>0</v>
      </c>
      <c r="L16" s="10">
        <f t="shared" si="2"/>
        <v>0</v>
      </c>
      <c r="M16" s="9">
        <v>71</v>
      </c>
      <c r="N16" s="15">
        <v>0.12</v>
      </c>
    </row>
    <row r="17" spans="1:14" s="11" customFormat="1" ht="26.4" x14ac:dyDescent="0.25">
      <c r="A17" s="9" t="str">
        <f>'1'!A17</f>
        <v>CALCULO VECTORIAL</v>
      </c>
      <c r="B17" s="9" t="s">
        <v>39</v>
      </c>
      <c r="C17" s="9" t="s">
        <v>52</v>
      </c>
      <c r="D17" s="9" t="str">
        <f>'1'!D17</f>
        <v>IEME</v>
      </c>
      <c r="E17" s="9">
        <f>'1'!E17</f>
        <v>31</v>
      </c>
      <c r="F17" s="9">
        <v>24</v>
      </c>
      <c r="G17" s="9">
        <v>0</v>
      </c>
      <c r="H17" s="10">
        <v>0.96</v>
      </c>
      <c r="I17" s="9">
        <v>8</v>
      </c>
      <c r="J17" s="10">
        <f t="shared" si="1"/>
        <v>0.25806451612903225</v>
      </c>
      <c r="K17" s="9">
        <v>0</v>
      </c>
      <c r="L17" s="10">
        <v>0</v>
      </c>
      <c r="M17" s="9">
        <v>54</v>
      </c>
      <c r="N17" s="15">
        <v>0.35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96</v>
      </c>
      <c r="G28" s="17">
        <f>SUM(G14:G27)</f>
        <v>0</v>
      </c>
      <c r="H28" s="18">
        <f>SUM(F28:G28)/E28</f>
        <v>0.92307692307692313</v>
      </c>
      <c r="I28" s="17">
        <f t="shared" si="3"/>
        <v>8</v>
      </c>
      <c r="J28" s="18">
        <f t="shared" si="1"/>
        <v>7.6923076923076927E-2</v>
      </c>
      <c r="K28" s="17">
        <f>SUM(K14:K27)</f>
        <v>0</v>
      </c>
      <c r="L28" s="18">
        <f t="shared" si="2"/>
        <v>0</v>
      </c>
      <c r="M28" s="17">
        <f>AVERAGE(M14:M27)</f>
        <v>66.25</v>
      </c>
      <c r="N28" s="19">
        <f>AVERAGE(N14:N27)</f>
        <v>0.48499999999999999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ING. EDGAR ROMAN CARDENAS</v>
      </c>
      <c r="C37" s="41"/>
      <c r="D37" s="41"/>
      <c r="E37" s="13"/>
      <c r="F37" s="13"/>
      <c r="G37" s="41" t="s">
        <v>48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2024-06-12T19:02:18Z</dcterms:modified>
  <cp:category/>
  <cp:contentStatus/>
</cp:coreProperties>
</file>