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24/SGI/SON DOS REPORTES/1 REPORTE FEBRERO/"/>
    </mc:Choice>
  </mc:AlternateContent>
  <xr:revisionPtr revIDLastSave="0" documentId="13_ncr:1_{0A03E5C2-9E55-C248-992D-2D2390AA14F3}" xr6:coauthVersionLast="47" xr6:coauthVersionMax="47" xr10:uidLastSave="{00000000-0000-0000-0000-000000000000}"/>
  <bookViews>
    <workbookView xWindow="0" yWindow="460" windowWidth="24160" windowHeight="16460" xr2:uid="{00000000-000D-0000-FFFF-FFFF00000000}"/>
  </bookViews>
  <sheets>
    <sheet name="Presupuestos 407B" sheetId="1" r:id="rId1"/>
    <sheet name="Contab. 207B" sheetId="4" r:id="rId2"/>
    <sheet name="Taller de Inv. II 607B" sheetId="5" r:id="rId3"/>
    <sheet name="Taller de Inv. II 607A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4" l="1"/>
  <c r="K56" i="5"/>
  <c r="L56" i="5"/>
  <c r="M56" i="5"/>
  <c r="N56" i="5"/>
  <c r="O56" i="5"/>
  <c r="P56" i="5"/>
  <c r="J56" i="5"/>
  <c r="K55" i="5"/>
  <c r="L55" i="5"/>
  <c r="M55" i="5"/>
  <c r="N55" i="5"/>
  <c r="O55" i="5"/>
  <c r="P55" i="5"/>
  <c r="J55" i="5"/>
  <c r="K54" i="5"/>
  <c r="L54" i="5"/>
  <c r="M54" i="5"/>
  <c r="N54" i="5"/>
  <c r="O54" i="5"/>
  <c r="P54" i="5"/>
  <c r="J54" i="5"/>
  <c r="Q12" i="5"/>
  <c r="Q9" i="5"/>
  <c r="Q56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9" i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8" i="4"/>
  <c r="Q29" i="4"/>
  <c r="Q30" i="4"/>
  <c r="Q9" i="4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9" i="6"/>
  <c r="Q10" i="5"/>
  <c r="Q11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J56" i="6"/>
  <c r="B53" i="6"/>
  <c r="Q54" i="1"/>
  <c r="N54" i="1"/>
  <c r="N55" i="1"/>
  <c r="N56" i="1"/>
  <c r="P56" i="6"/>
  <c r="O56" i="6"/>
  <c r="N56" i="6"/>
  <c r="M56" i="6"/>
  <c r="L56" i="6"/>
  <c r="K56" i="6"/>
  <c r="P55" i="6"/>
  <c r="P58" i="6" s="1"/>
  <c r="O55" i="6"/>
  <c r="N55" i="6"/>
  <c r="M55" i="6"/>
  <c r="L55" i="6"/>
  <c r="K55" i="6"/>
  <c r="J55" i="6"/>
  <c r="P54" i="6"/>
  <c r="P57" i="6" s="1"/>
  <c r="O54" i="6"/>
  <c r="O57" i="6" s="1"/>
  <c r="N54" i="6"/>
  <c r="M54" i="6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4" i="5" l="1"/>
  <c r="Q55" i="5"/>
  <c r="M58" i="4"/>
  <c r="M57" i="4"/>
  <c r="N58" i="1"/>
  <c r="J57" i="5"/>
  <c r="J58" i="5"/>
  <c r="N58" i="4"/>
  <c r="J57" i="4"/>
  <c r="N57" i="4"/>
  <c r="N58" i="5"/>
  <c r="N57" i="5"/>
  <c r="Q54" i="4"/>
  <c r="K58" i="6"/>
  <c r="K57" i="6"/>
  <c r="K58" i="5"/>
  <c r="O58" i="5"/>
  <c r="O57" i="5"/>
  <c r="K57" i="5"/>
  <c r="L58" i="6"/>
  <c r="L57" i="6"/>
  <c r="Q54" i="6"/>
  <c r="N57" i="1"/>
  <c r="K58" i="4"/>
  <c r="L58" i="5"/>
  <c r="O58" i="4"/>
  <c r="P58" i="5"/>
  <c r="K57" i="4"/>
  <c r="O57" i="4"/>
  <c r="L58" i="4"/>
  <c r="P58" i="4"/>
  <c r="L57" i="5"/>
  <c r="P57" i="5"/>
  <c r="M58" i="5"/>
  <c r="M57" i="6"/>
  <c r="J58" i="6"/>
  <c r="N58" i="6"/>
  <c r="Q56" i="4"/>
  <c r="L57" i="4"/>
  <c r="P57" i="4"/>
  <c r="M57" i="5"/>
  <c r="J57" i="6"/>
  <c r="N57" i="6"/>
  <c r="Q56" i="6"/>
  <c r="M58" i="6"/>
  <c r="O58" i="6"/>
  <c r="Q55" i="6"/>
  <c r="J58" i="4"/>
  <c r="Q55" i="4"/>
  <c r="K56" i="1"/>
  <c r="L56" i="1"/>
  <c r="M56" i="1"/>
  <c r="O56" i="1"/>
  <c r="P56" i="1"/>
  <c r="J56" i="1"/>
  <c r="K55" i="1"/>
  <c r="L55" i="1"/>
  <c r="M55" i="1"/>
  <c r="O55" i="1"/>
  <c r="P55" i="1"/>
  <c r="K54" i="1"/>
  <c r="L54" i="1"/>
  <c r="M54" i="1"/>
  <c r="O54" i="1"/>
  <c r="P54" i="1"/>
  <c r="J55" i="1"/>
  <c r="J54" i="1"/>
  <c r="Q58" i="5" l="1"/>
  <c r="Q58" i="6"/>
  <c r="Q57" i="5"/>
  <c r="Q57" i="4"/>
  <c r="Q57" i="6"/>
  <c r="Q58" i="4"/>
  <c r="K58" i="1" l="1"/>
  <c r="L58" i="1"/>
  <c r="M58" i="1"/>
  <c r="O58" i="1"/>
  <c r="P58" i="1"/>
  <c r="K57" i="1"/>
  <c r="L57" i="1"/>
  <c r="M57" i="1"/>
  <c r="O57" i="1"/>
  <c r="P57" i="1"/>
  <c r="J58" i="1"/>
  <c r="J57" i="1"/>
  <c r="Q56" i="1" l="1"/>
  <c r="Q5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<sst xmlns="http://schemas.openxmlformats.org/spreadsheetml/2006/main" count="298" uniqueCount="219">
  <si>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</si>
  <si>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</si>
  <si>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</si>
  <si>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</si>
  <si>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</si>
  <si>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</si>
  <si>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</si>
  <si>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</si>
  <si>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</si>
  <si>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</si>
  <si>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</si>
  <si>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</si>
  <si>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</si>
  <si>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</si>
  <si>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</si>
  <si>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</si>
  <si>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</si>
  <si>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</si>
  <si>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</si>
  <si>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</si>
  <si>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</si>
  <si>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</si>
  <si>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</si>
  <si>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</si>
  <si>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Dra. Rosa Ma. Berea Gutiérrez</t>
  </si>
  <si>
    <t>Barrientos Cota Jessica Sarahi</t>
  </si>
  <si>
    <t>Chigo Reyes David</t>
  </si>
  <si>
    <t>Cortes Taxilaga Maritza</t>
  </si>
  <si>
    <t>Cortes Villegas Victor Manuel</t>
  </si>
  <si>
    <t>Hernández Arres Mary Jose</t>
  </si>
  <si>
    <t>Ixtepan Bustamante Jorge Luis</t>
  </si>
  <si>
    <t>Olin Pérez Janitzzi Jannet</t>
  </si>
  <si>
    <t>Romero Gutiérrez Naomi Alexandra</t>
  </si>
  <si>
    <t>San Gabriel Antele Kenia Alejandra</t>
  </si>
  <si>
    <t>Velasco Teoba Jazmin</t>
  </si>
  <si>
    <t>Carvajal Bapo Yoali Esperanza</t>
  </si>
  <si>
    <t>Malaga Temich Karla Alejandra</t>
  </si>
  <si>
    <t>Mora Luna Edgar de Jesús</t>
  </si>
  <si>
    <t>Morales Azamar Gladys Stefany</t>
  </si>
  <si>
    <t>Rivera Chagala Itzel</t>
  </si>
  <si>
    <t>Villalobos Copete Rogelio de Jesús</t>
  </si>
  <si>
    <t>Xolo Xolo Miriam</t>
  </si>
  <si>
    <t>Caporal Figarola Edgar de Jesús</t>
  </si>
  <si>
    <t>Chipol Escobar Aida Luisa</t>
  </si>
  <si>
    <t>Jiménez Polito Yadira</t>
  </si>
  <si>
    <t>Maldonado Malaga María José</t>
  </si>
  <si>
    <t>Pérez Hernández Esthefanía</t>
  </si>
  <si>
    <t>Pitalúa Ramírez Carlos</t>
  </si>
  <si>
    <t>Quino Ayala Perla Itzel</t>
  </si>
  <si>
    <t>Quino Salazar Karla Patricia</t>
  </si>
  <si>
    <t>San Juan Ramos Jason</t>
  </si>
  <si>
    <t>Zetina Mondragón José Antonio</t>
  </si>
  <si>
    <t>Ambros Xolo Flor Guadalupe</t>
  </si>
  <si>
    <t>Camacho Ixtepan Norman Xicuani</t>
  </si>
  <si>
    <t>Casas Pio Karla Fernanda</t>
  </si>
  <si>
    <t>Chigo Acua Brayan de Jesús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</si>
  <si>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</si>
  <si>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</si>
  <si>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</si>
  <si>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</si>
  <si>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</si>
  <si>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Ixtepan Capi Brayan de Jesús</t>
  </si>
  <si>
    <t>Luna Lugo Jonatan de Jesús</t>
  </si>
  <si>
    <t>Marcial Campechano Marlen</t>
  </si>
  <si>
    <t>Martínez Azamar Lindsay Atziry</t>
  </si>
  <si>
    <t>Navarrete Ramirez Hugo Antonio</t>
  </si>
  <si>
    <t>Ortega Sánchez Paúl de Jesús</t>
  </si>
  <si>
    <t>Pérez Galeana Janny Maricielo</t>
  </si>
  <si>
    <t>Polito Tenorio Angel</t>
  </si>
  <si>
    <t>Quino Aten Marli Citlally</t>
  </si>
  <si>
    <t>Quino Cinta Karina Guadalupe</t>
  </si>
  <si>
    <t>Seba Xala Angeles Mayleth</t>
  </si>
  <si>
    <t>Telona Pacheco Jennifer</t>
  </si>
  <si>
    <t>Valentin Avila Carlos Ronaldo</t>
  </si>
  <si>
    <t>Vergara Montalvo Fatima Monserrat</t>
  </si>
  <si>
    <t>Castillo Montalvo Fernanda del Carmen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</si>
  <si>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</si>
  <si>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</si>
  <si>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</si>
  <si>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</si>
  <si>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</si>
  <si>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</si>
  <si>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</si>
  <si>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</si>
  <si>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</si>
  <si>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</si>
  <si>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</si>
  <si>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</si>
  <si>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</si>
  <si>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211u0344</t>
  </si>
  <si>
    <t>211u0346</t>
  </si>
  <si>
    <t>211u0347</t>
  </si>
  <si>
    <t>211u0350</t>
  </si>
  <si>
    <t>211u0351</t>
  </si>
  <si>
    <t>211u0353</t>
  </si>
  <si>
    <t>211u0356</t>
  </si>
  <si>
    <t>211u0358</t>
  </si>
  <si>
    <t>211u0360</t>
  </si>
  <si>
    <t>211u0361</t>
  </si>
  <si>
    <t>221U0418</t>
  </si>
  <si>
    <t>221U0422</t>
  </si>
  <si>
    <t>221U0431</t>
  </si>
  <si>
    <t>221U0439</t>
  </si>
  <si>
    <t>221U0491</t>
  </si>
  <si>
    <t>221U0451</t>
  </si>
  <si>
    <t>221U0453</t>
  </si>
  <si>
    <t>221U0462</t>
  </si>
  <si>
    <t>221U0466</t>
  </si>
  <si>
    <t>221U0467</t>
  </si>
  <si>
    <t>221U0469</t>
  </si>
  <si>
    <t>221U0470</t>
  </si>
  <si>
    <t>221U0482</t>
  </si>
  <si>
    <t>211U0318</t>
  </si>
  <si>
    <t>211U0319</t>
  </si>
  <si>
    <t>211U0332</t>
  </si>
  <si>
    <t>211U0336</t>
  </si>
  <si>
    <t>211U0548</t>
  </si>
  <si>
    <t>211U0343</t>
  </si>
  <si>
    <t>211U0354</t>
  </si>
  <si>
    <t>211U0362</t>
  </si>
  <si>
    <t>211U0363</t>
  </si>
  <si>
    <t>211U0323</t>
  </si>
  <si>
    <t>211U0337</t>
  </si>
  <si>
    <t>211U0539</t>
  </si>
  <si>
    <t>211U0348</t>
  </si>
  <si>
    <t>211U0352</t>
  </si>
  <si>
    <t>211U0267</t>
  </si>
  <si>
    <t>211U0275</t>
  </si>
  <si>
    <t>211U0364</t>
  </si>
  <si>
    <t>231U0667</t>
  </si>
  <si>
    <t>607-B</t>
  </si>
  <si>
    <t>607-A</t>
  </si>
  <si>
    <t>407-B</t>
  </si>
  <si>
    <t>CONTABILIDAD ORIENTADA A LOS NEG.</t>
  </si>
  <si>
    <t>INSTRUMENTOS DE PRESUPUESTACION EMP.</t>
  </si>
  <si>
    <t>TALLER DE INVESTIGACIÓN II</t>
  </si>
  <si>
    <t>Febrero - Junio 2024</t>
  </si>
  <si>
    <t>Aleman Prieto Genesis Milagros</t>
  </si>
  <si>
    <t>Arres Xolo Arlette del Carmen</t>
  </si>
  <si>
    <t>Baxin Sánchez Ramses de Jesús</t>
  </si>
  <si>
    <t>Buenos Villegas Rafael</t>
  </si>
  <si>
    <t xml:space="preserve">Campos Alvarez Estefania </t>
  </si>
  <si>
    <t>Chipol Pucheta Kenia Lisbeth</t>
  </si>
  <si>
    <t>Cruz Coto Kevin Imanol</t>
  </si>
  <si>
    <t>Mendoza Ignot Jannia Itzel</t>
  </si>
  <si>
    <t>Montalvo Gracia Miranda</t>
  </si>
  <si>
    <t>Pascual Mixtega Irais Yamilet</t>
  </si>
  <si>
    <t>Pixta Ixba Amairani</t>
  </si>
  <si>
    <t>Pretelin Fonseca José Guillermo</t>
  </si>
  <si>
    <t>Santos Temich Victoriano</t>
  </si>
  <si>
    <t>Seba Ixtepan Elizabeth</t>
  </si>
  <si>
    <t>Taxilaga Arenal Diana María</t>
  </si>
  <si>
    <t>Vergara Polito Roberto</t>
  </si>
  <si>
    <t>221U0420</t>
  </si>
  <si>
    <t>221U0473</t>
  </si>
  <si>
    <t>221U0464</t>
  </si>
  <si>
    <t>221U0432</t>
  </si>
  <si>
    <t>221U0415</t>
  </si>
  <si>
    <t>221U0424</t>
  </si>
  <si>
    <t>221U0440</t>
  </si>
  <si>
    <t>221U0490</t>
  </si>
  <si>
    <t>221U0465</t>
  </si>
  <si>
    <t>221U0483</t>
  </si>
  <si>
    <t>221U0471</t>
  </si>
  <si>
    <t>221U0768</t>
  </si>
  <si>
    <t>221U0413</t>
  </si>
  <si>
    <t>221U0416</t>
  </si>
  <si>
    <t>221U0460</t>
  </si>
  <si>
    <t>207-B</t>
  </si>
  <si>
    <t>Alcudia Bernal Fatima</t>
  </si>
  <si>
    <t>Aparicio Cruz Celeste Yamilet</t>
  </si>
  <si>
    <t>Campos Alvarez Ana Lizbeth</t>
  </si>
  <si>
    <t>Castillo González Valeria</t>
  </si>
  <si>
    <t>Chiguil Alvaro Juan Alberto</t>
  </si>
  <si>
    <t>Gómez Carrasco Luz Noemi</t>
  </si>
  <si>
    <t>Gomez Nolasco Morelvi Irasema</t>
  </si>
  <si>
    <t>Lopez Ceno Luis Ignacio</t>
  </si>
  <si>
    <t>Malaga Cagal Mariana Monserrat</t>
  </si>
  <si>
    <t>Mendez Espejo Manuel Eduardo</t>
  </si>
  <si>
    <t>Moto Cobaxin Jorge Francisco</t>
  </si>
  <si>
    <t>Pacheco Antemate Hiromi Isabel</t>
  </si>
  <si>
    <t>Perez Pereyra Angel Daniel</t>
  </si>
  <si>
    <t>Ramirez Ventura Angeles Janneth</t>
  </si>
  <si>
    <t>Serrano Lopez Estefania</t>
  </si>
  <si>
    <t>Suarez Perez Alinne Concepción</t>
  </si>
  <si>
    <t>Velasco Quino Juan David</t>
  </si>
  <si>
    <t>Villafuerte Conchi Cristal Alexandra</t>
  </si>
  <si>
    <t>Zuñiga Flores Fernando</t>
  </si>
  <si>
    <t>231U0316</t>
  </si>
  <si>
    <t>231U0665</t>
  </si>
  <si>
    <t>231U0301</t>
  </si>
  <si>
    <t>231U0669</t>
  </si>
  <si>
    <t>231U0320</t>
  </si>
  <si>
    <t>231U0265</t>
  </si>
  <si>
    <t>231U0302</t>
  </si>
  <si>
    <t>231U0307</t>
  </si>
  <si>
    <t>231U0325</t>
  </si>
  <si>
    <t>231U0310</t>
  </si>
  <si>
    <t>231U0267</t>
  </si>
  <si>
    <t>231U0328</t>
  </si>
  <si>
    <t>231U0273</t>
  </si>
  <si>
    <t>231U0292</t>
  </si>
  <si>
    <t>231U0651</t>
  </si>
  <si>
    <t>231U0619</t>
  </si>
  <si>
    <t>231U0274</t>
  </si>
  <si>
    <t>231U0278</t>
  </si>
  <si>
    <t>231U0291</t>
  </si>
  <si>
    <t>231U0631</t>
  </si>
  <si>
    <t>Ixtepan Chipol César Saúl</t>
  </si>
  <si>
    <t>201U0412</t>
  </si>
  <si>
    <t>Campechano Coto Heridany</t>
  </si>
  <si>
    <t>201U0189</t>
  </si>
  <si>
    <t>Cazares Alarcón Heini Droscher</t>
  </si>
  <si>
    <t>221U0454</t>
  </si>
  <si>
    <t>Azamar Azamar Ana Lizzet</t>
  </si>
  <si>
    <t>Bustamante Mezo Alexis Noe</t>
  </si>
  <si>
    <t>Toto Hernández Manuel Antonio</t>
  </si>
  <si>
    <t>231U0323</t>
  </si>
  <si>
    <t>Ortega Cadena Gervacio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</si>
</sst>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/>
    <xf numFmtId="0" fontId="0" fillId="3" borderId="4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120" zoomScaleNormal="120" workbookViewId="0">
      <selection activeCell="K9" sqref="K9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9" customWidth="1"/>
    <col min="4" max="6" width="7.6640625" customWidth="1"/>
    <col min="7" max="7" width="8.6640625" customWidth="1"/>
    <col min="8" max="8" width="3.1640625" customWidth="1"/>
    <col min="9" max="9" width="6.1640625" customWidth="1"/>
    <col min="10" max="10" width="5.1640625" customWidth="1"/>
    <col min="11" max="11" width="5" customWidth="1"/>
    <col min="12" max="12" width="4.6640625" customWidth="1"/>
    <col min="13" max="13" width="5.33203125" customWidth="1"/>
    <col min="14" max="14" width="4.83203125" customWidth="1"/>
    <col min="15" max="15" width="4.33203125" customWidth="1"/>
    <col min="16" max="16" width="4" customWidth="1"/>
    <col min="17" max="17" width="6.33203125" customWidth="1"/>
    <col min="18" max="19" width="5.6640625" customWidth="1"/>
  </cols>
  <sheetData>
    <row r="2" spans="2:18" ht="16" x14ac:dyDescent="0.2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 x14ac:dyDescent="0.2">
      <c r="C3" s="70" t="s">
        <v>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1"/>
      <c r="R3" s="1"/>
    </row>
    <row r="4" spans="2:18" x14ac:dyDescent="0.2">
      <c r="C4" t="s">
        <v>0</v>
      </c>
      <c r="D4" s="59" t="s">
        <v>134</v>
      </c>
      <c r="E4" s="59"/>
      <c r="F4" s="59"/>
      <c r="G4" s="59"/>
      <c r="I4" t="s">
        <v>1</v>
      </c>
      <c r="J4" s="50" t="s">
        <v>132</v>
      </c>
      <c r="K4" s="50"/>
      <c r="M4" t="s">
        <v>2</v>
      </c>
      <c r="N4" s="71">
        <v>45357</v>
      </c>
      <c r="O4" s="71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51" t="s">
        <v>136</v>
      </c>
      <c r="E6" s="51"/>
      <c r="F6" s="51"/>
      <c r="G6" s="51"/>
      <c r="I6" s="58" t="s">
        <v>22</v>
      </c>
      <c r="J6" s="58"/>
      <c r="K6" s="75" t="s">
        <v>24</v>
      </c>
      <c r="L6" s="75"/>
      <c r="M6" s="75"/>
      <c r="N6" s="75"/>
      <c r="O6" s="75"/>
      <c r="P6" s="75"/>
    </row>
    <row r="7" spans="2:18" ht="11.25" customHeight="1" x14ac:dyDescent="0.2"/>
    <row r="8" spans="2:18" x14ac:dyDescent="0.2">
      <c r="B8" s="3" t="s">
        <v>4</v>
      </c>
      <c r="C8" s="3" t="s">
        <v>6</v>
      </c>
      <c r="D8" s="69" t="s">
        <v>5</v>
      </c>
      <c r="E8" s="69"/>
      <c r="F8" s="69"/>
      <c r="G8" s="69"/>
      <c r="H8" s="69"/>
      <c r="I8" s="6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">
      <c r="B9" s="7">
        <v>1</v>
      </c>
      <c r="C9" s="44" t="s">
        <v>165</v>
      </c>
      <c r="D9" s="52" t="s">
        <v>137</v>
      </c>
      <c r="E9" s="53"/>
      <c r="F9" s="53"/>
      <c r="G9" s="53"/>
      <c r="H9" s="53"/>
      <c r="I9" s="54"/>
      <c r="J9" s="37">
        <v>80</v>
      </c>
      <c r="K9" s="4">
        <v>0</v>
      </c>
      <c r="L9" s="5">
        <v>0</v>
      </c>
      <c r="M9" s="32">
        <v>0</v>
      </c>
      <c r="N9" s="32">
        <v>0</v>
      </c>
      <c r="O9" s="32"/>
      <c r="P9" s="5"/>
      <c r="Q9" s="14">
        <f>SUM(J9:N9)/5</f>
        <v>16</v>
      </c>
    </row>
    <row r="10" spans="2:18" x14ac:dyDescent="0.2">
      <c r="B10" s="7">
        <f>B9+1</f>
        <v>2</v>
      </c>
      <c r="C10" s="45" t="s">
        <v>157</v>
      </c>
      <c r="D10" s="52" t="s">
        <v>138</v>
      </c>
      <c r="E10" s="53"/>
      <c r="F10" s="53"/>
      <c r="G10" s="53"/>
      <c r="H10" s="53"/>
      <c r="I10" s="54"/>
      <c r="J10" s="37">
        <v>0</v>
      </c>
      <c r="K10" s="5">
        <v>0</v>
      </c>
      <c r="L10" s="5">
        <v>0</v>
      </c>
      <c r="M10" s="32">
        <v>0</v>
      </c>
      <c r="N10" s="32">
        <v>0</v>
      </c>
      <c r="O10" s="32"/>
      <c r="P10" s="5"/>
      <c r="Q10" s="14">
        <f t="shared" ref="Q10:Q22" si="0">SUM(J10:N10)/5</f>
        <v>0</v>
      </c>
    </row>
    <row r="11" spans="2:18" x14ac:dyDescent="0.2">
      <c r="B11" s="7">
        <f t="shared" ref="B11:B53" si="1">B10+1</f>
        <v>3</v>
      </c>
      <c r="C11" s="45" t="s">
        <v>166</v>
      </c>
      <c r="D11" s="52" t="s">
        <v>214</v>
      </c>
      <c r="E11" s="53"/>
      <c r="F11" s="53"/>
      <c r="G11" s="53"/>
      <c r="H11" s="53"/>
      <c r="I11" s="54"/>
      <c r="J11" s="37">
        <v>80</v>
      </c>
      <c r="K11" s="5">
        <v>0</v>
      </c>
      <c r="L11" s="5">
        <v>0</v>
      </c>
      <c r="M11" s="32">
        <v>0</v>
      </c>
      <c r="N11" s="32">
        <v>0</v>
      </c>
      <c r="O11" s="32"/>
      <c r="P11" s="5"/>
      <c r="Q11" s="14">
        <f t="shared" si="0"/>
        <v>16</v>
      </c>
    </row>
    <row r="12" spans="2:18" x14ac:dyDescent="0.2">
      <c r="B12" s="7">
        <f t="shared" si="1"/>
        <v>4</v>
      </c>
      <c r="C12" s="44" t="s">
        <v>99</v>
      </c>
      <c r="D12" s="52" t="s">
        <v>25</v>
      </c>
      <c r="E12" s="53"/>
      <c r="F12" s="53"/>
      <c r="G12" s="53"/>
      <c r="H12" s="53"/>
      <c r="I12" s="54"/>
      <c r="J12" s="37">
        <v>0</v>
      </c>
      <c r="K12" s="5">
        <v>0</v>
      </c>
      <c r="L12" s="5">
        <v>0</v>
      </c>
      <c r="M12" s="32">
        <v>0</v>
      </c>
      <c r="N12" s="32">
        <v>0</v>
      </c>
      <c r="O12" s="32"/>
      <c r="P12" s="5"/>
      <c r="Q12" s="14">
        <f t="shared" si="0"/>
        <v>0</v>
      </c>
    </row>
    <row r="13" spans="2:18" x14ac:dyDescent="0.2">
      <c r="B13" s="7">
        <f t="shared" si="1"/>
        <v>5</v>
      </c>
      <c r="C13" s="45" t="s">
        <v>153</v>
      </c>
      <c r="D13" s="52" t="s">
        <v>139</v>
      </c>
      <c r="E13" s="53"/>
      <c r="F13" s="53"/>
      <c r="G13" s="53"/>
      <c r="H13" s="53"/>
      <c r="I13" s="54"/>
      <c r="J13" s="37">
        <v>0</v>
      </c>
      <c r="K13" s="5">
        <v>0</v>
      </c>
      <c r="L13" s="5">
        <v>0</v>
      </c>
      <c r="M13" s="32">
        <v>0</v>
      </c>
      <c r="N13" s="32">
        <v>0</v>
      </c>
      <c r="O13" s="32"/>
      <c r="P13" s="5"/>
      <c r="Q13" s="14">
        <f t="shared" si="0"/>
        <v>0</v>
      </c>
    </row>
    <row r="14" spans="2:18" x14ac:dyDescent="0.2">
      <c r="B14" s="7">
        <f t="shared" si="1"/>
        <v>6</v>
      </c>
      <c r="C14" s="44" t="s">
        <v>100</v>
      </c>
      <c r="D14" s="52" t="s">
        <v>140</v>
      </c>
      <c r="E14" s="53"/>
      <c r="F14" s="53"/>
      <c r="G14" s="53"/>
      <c r="H14" s="53"/>
      <c r="I14" s="54"/>
      <c r="J14" s="37">
        <v>75</v>
      </c>
      <c r="K14" s="5">
        <v>0</v>
      </c>
      <c r="L14" s="5">
        <v>0</v>
      </c>
      <c r="M14" s="32">
        <v>0</v>
      </c>
      <c r="N14" s="32">
        <v>0</v>
      </c>
      <c r="O14" s="32"/>
      <c r="P14" s="5"/>
      <c r="Q14" s="14">
        <f t="shared" si="0"/>
        <v>15</v>
      </c>
    </row>
    <row r="15" spans="2:18" x14ac:dyDescent="0.2">
      <c r="B15" s="7">
        <f t="shared" si="1"/>
        <v>7</v>
      </c>
      <c r="C15" s="45" t="s">
        <v>158</v>
      </c>
      <c r="D15" s="52" t="s">
        <v>215</v>
      </c>
      <c r="E15" s="53"/>
      <c r="F15" s="53"/>
      <c r="G15" s="53"/>
      <c r="H15" s="53"/>
      <c r="I15" s="54"/>
      <c r="J15" s="37">
        <v>80</v>
      </c>
      <c r="K15" s="5">
        <v>0</v>
      </c>
      <c r="L15" s="5">
        <v>0</v>
      </c>
      <c r="M15" s="32">
        <v>0</v>
      </c>
      <c r="N15" s="32">
        <v>0</v>
      </c>
      <c r="O15" s="32"/>
      <c r="P15" s="5"/>
      <c r="Q15" s="14">
        <f t="shared" si="0"/>
        <v>16</v>
      </c>
    </row>
    <row r="16" spans="2:18" x14ac:dyDescent="0.2">
      <c r="B16" s="7">
        <f t="shared" si="1"/>
        <v>8</v>
      </c>
      <c r="C16" s="45" t="s">
        <v>160</v>
      </c>
      <c r="D16" s="52" t="s">
        <v>141</v>
      </c>
      <c r="E16" s="53"/>
      <c r="F16" s="53"/>
      <c r="G16" s="53"/>
      <c r="H16" s="53"/>
      <c r="I16" s="54"/>
      <c r="J16" s="37">
        <v>75</v>
      </c>
      <c r="K16" s="5">
        <v>0</v>
      </c>
      <c r="L16" s="5">
        <v>0</v>
      </c>
      <c r="M16" s="32">
        <v>0</v>
      </c>
      <c r="N16" s="32">
        <v>0</v>
      </c>
      <c r="O16" s="32"/>
      <c r="P16" s="5"/>
      <c r="Q16" s="14">
        <f t="shared" si="0"/>
        <v>15</v>
      </c>
    </row>
    <row r="17" spans="2:17" x14ac:dyDescent="0.2">
      <c r="B17" s="7">
        <f t="shared" si="1"/>
        <v>9</v>
      </c>
      <c r="C17" s="44" t="s">
        <v>101</v>
      </c>
      <c r="D17" s="52" t="s">
        <v>26</v>
      </c>
      <c r="E17" s="53"/>
      <c r="F17" s="53"/>
      <c r="G17" s="53"/>
      <c r="H17" s="53"/>
      <c r="I17" s="54"/>
      <c r="J17" s="37">
        <v>90</v>
      </c>
      <c r="K17" s="5">
        <v>0</v>
      </c>
      <c r="L17" s="5">
        <v>0</v>
      </c>
      <c r="M17" s="32">
        <v>0</v>
      </c>
      <c r="N17" s="32">
        <v>0</v>
      </c>
      <c r="O17" s="32"/>
      <c r="P17" s="5"/>
      <c r="Q17" s="14">
        <f t="shared" si="0"/>
        <v>18</v>
      </c>
    </row>
    <row r="18" spans="2:17" x14ac:dyDescent="0.2">
      <c r="B18" s="7">
        <f t="shared" si="1"/>
        <v>10</v>
      </c>
      <c r="C18" s="45" t="s">
        <v>156</v>
      </c>
      <c r="D18" s="52" t="s">
        <v>142</v>
      </c>
      <c r="E18" s="53"/>
      <c r="F18" s="53"/>
      <c r="G18" s="53"/>
      <c r="H18" s="53"/>
      <c r="I18" s="54"/>
      <c r="J18" s="37">
        <v>75</v>
      </c>
      <c r="K18" s="5">
        <v>0</v>
      </c>
      <c r="L18" s="5">
        <v>0</v>
      </c>
      <c r="M18" s="32">
        <v>0</v>
      </c>
      <c r="N18" s="32">
        <v>0</v>
      </c>
      <c r="O18" s="32"/>
      <c r="P18" s="5"/>
      <c r="Q18" s="14">
        <f t="shared" si="0"/>
        <v>15</v>
      </c>
    </row>
    <row r="19" spans="2:17" x14ac:dyDescent="0.2">
      <c r="B19" s="7">
        <f t="shared" si="1"/>
        <v>11</v>
      </c>
      <c r="C19" s="44" t="s">
        <v>102</v>
      </c>
      <c r="D19" s="52" t="s">
        <v>27</v>
      </c>
      <c r="E19" s="53"/>
      <c r="F19" s="53"/>
      <c r="G19" s="53"/>
      <c r="H19" s="53"/>
      <c r="I19" s="54"/>
      <c r="J19" s="37">
        <v>70</v>
      </c>
      <c r="K19" s="5">
        <v>0</v>
      </c>
      <c r="L19" s="5">
        <v>0</v>
      </c>
      <c r="M19" s="32">
        <v>0</v>
      </c>
      <c r="N19" s="32">
        <v>0</v>
      </c>
      <c r="O19" s="32"/>
      <c r="P19" s="5"/>
      <c r="Q19" s="14">
        <f t="shared" si="0"/>
        <v>14</v>
      </c>
    </row>
    <row r="20" spans="2:17" x14ac:dyDescent="0.2">
      <c r="B20" s="7">
        <f t="shared" si="1"/>
        <v>12</v>
      </c>
      <c r="C20" s="44" t="s">
        <v>103</v>
      </c>
      <c r="D20" s="52" t="s">
        <v>28</v>
      </c>
      <c r="E20" s="53"/>
      <c r="F20" s="53"/>
      <c r="G20" s="53"/>
      <c r="H20" s="53"/>
      <c r="I20" s="54"/>
      <c r="J20" s="37">
        <v>95</v>
      </c>
      <c r="K20" s="5">
        <v>0</v>
      </c>
      <c r="L20" s="5">
        <v>0</v>
      </c>
      <c r="M20" s="32">
        <v>0</v>
      </c>
      <c r="N20" s="32">
        <v>0</v>
      </c>
      <c r="O20" s="32"/>
      <c r="P20" s="5"/>
      <c r="Q20" s="14">
        <f t="shared" si="0"/>
        <v>19</v>
      </c>
    </row>
    <row r="21" spans="2:17" x14ac:dyDescent="0.2">
      <c r="B21" s="7">
        <f t="shared" si="1"/>
        <v>13</v>
      </c>
      <c r="C21" s="45" t="s">
        <v>159</v>
      </c>
      <c r="D21" s="52" t="s">
        <v>143</v>
      </c>
      <c r="E21" s="53"/>
      <c r="F21" s="53"/>
      <c r="G21" s="53"/>
      <c r="H21" s="53"/>
      <c r="I21" s="54"/>
      <c r="J21" s="37">
        <v>70</v>
      </c>
      <c r="K21" s="5">
        <v>0</v>
      </c>
      <c r="L21" s="5">
        <v>0</v>
      </c>
      <c r="M21" s="32">
        <v>0</v>
      </c>
      <c r="N21" s="32">
        <v>0</v>
      </c>
      <c r="O21" s="32"/>
      <c r="P21" s="5"/>
      <c r="Q21" s="14">
        <f t="shared" si="0"/>
        <v>14</v>
      </c>
    </row>
    <row r="22" spans="2:17" x14ac:dyDescent="0.2">
      <c r="B22" s="7">
        <f t="shared" si="1"/>
        <v>14</v>
      </c>
      <c r="C22" s="44" t="s">
        <v>104</v>
      </c>
      <c r="D22" s="52" t="s">
        <v>29</v>
      </c>
      <c r="E22" s="53"/>
      <c r="F22" s="53"/>
      <c r="G22" s="53"/>
      <c r="H22" s="53"/>
      <c r="I22" s="54"/>
      <c r="J22" s="37">
        <v>0</v>
      </c>
      <c r="K22" s="5">
        <v>0</v>
      </c>
      <c r="L22" s="5">
        <v>0</v>
      </c>
      <c r="M22" s="32">
        <v>0</v>
      </c>
      <c r="N22" s="32">
        <v>0</v>
      </c>
      <c r="O22" s="32"/>
      <c r="P22" s="5"/>
      <c r="Q22" s="14">
        <f t="shared" si="0"/>
        <v>0</v>
      </c>
    </row>
    <row r="23" spans="2:17" x14ac:dyDescent="0.2">
      <c r="B23" s="7">
        <f t="shared" si="1"/>
        <v>15</v>
      </c>
      <c r="C23" s="44" t="s">
        <v>105</v>
      </c>
      <c r="D23" s="52" t="s">
        <v>30</v>
      </c>
      <c r="E23" s="53"/>
      <c r="F23" s="53"/>
      <c r="G23" s="53"/>
      <c r="H23" s="53"/>
      <c r="I23" s="54"/>
      <c r="J23" s="38">
        <v>75</v>
      </c>
      <c r="K23" s="38">
        <v>0</v>
      </c>
      <c r="L23" s="38">
        <v>0</v>
      </c>
      <c r="M23" s="38">
        <v>0</v>
      </c>
      <c r="N23" s="38">
        <v>0</v>
      </c>
      <c r="O23" s="38"/>
      <c r="P23" s="38"/>
      <c r="Q23" s="14">
        <f t="shared" ref="Q23:Q38" si="2">SUM(J23:N23)/5</f>
        <v>15</v>
      </c>
    </row>
    <row r="24" spans="2:17" x14ac:dyDescent="0.2">
      <c r="B24" s="7">
        <f t="shared" si="1"/>
        <v>16</v>
      </c>
      <c r="C24" s="44" t="s">
        <v>213</v>
      </c>
      <c r="D24" s="52" t="s">
        <v>208</v>
      </c>
      <c r="E24" s="53"/>
      <c r="F24" s="53"/>
      <c r="G24" s="53"/>
      <c r="H24" s="53"/>
      <c r="I24" s="54"/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/>
      <c r="P24" s="38"/>
      <c r="Q24" s="14">
        <f t="shared" si="2"/>
        <v>0</v>
      </c>
    </row>
    <row r="25" spans="2:17" x14ac:dyDescent="0.2">
      <c r="B25" s="7">
        <f t="shared" si="1"/>
        <v>17</v>
      </c>
      <c r="C25" s="45" t="s">
        <v>167</v>
      </c>
      <c r="D25" s="52" t="s">
        <v>144</v>
      </c>
      <c r="E25" s="53"/>
      <c r="F25" s="53"/>
      <c r="G25" s="53"/>
      <c r="H25" s="53"/>
      <c r="I25" s="54"/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/>
      <c r="P25" s="38"/>
      <c r="Q25" s="14">
        <f t="shared" si="2"/>
        <v>0</v>
      </c>
    </row>
    <row r="26" spans="2:17" x14ac:dyDescent="0.2">
      <c r="B26" s="7">
        <f t="shared" si="1"/>
        <v>18</v>
      </c>
      <c r="C26" s="45" t="s">
        <v>164</v>
      </c>
      <c r="D26" s="52" t="s">
        <v>145</v>
      </c>
      <c r="E26" s="53"/>
      <c r="F26" s="53"/>
      <c r="G26" s="53"/>
      <c r="H26" s="53"/>
      <c r="I26" s="54"/>
      <c r="J26" s="38">
        <v>85</v>
      </c>
      <c r="K26" s="38">
        <v>0</v>
      </c>
      <c r="L26" s="38">
        <v>0</v>
      </c>
      <c r="M26" s="38">
        <v>0</v>
      </c>
      <c r="N26" s="38">
        <v>0</v>
      </c>
      <c r="O26" s="38"/>
      <c r="P26" s="38"/>
      <c r="Q26" s="14">
        <f t="shared" si="2"/>
        <v>17</v>
      </c>
    </row>
    <row r="27" spans="2:17" x14ac:dyDescent="0.2">
      <c r="B27" s="7">
        <f t="shared" si="1"/>
        <v>19</v>
      </c>
      <c r="C27" s="44" t="s">
        <v>106</v>
      </c>
      <c r="D27" s="52" t="s">
        <v>31</v>
      </c>
      <c r="E27" s="53"/>
      <c r="F27" s="53"/>
      <c r="G27" s="53"/>
      <c r="H27" s="53"/>
      <c r="I27" s="54"/>
      <c r="J27" s="38">
        <v>80</v>
      </c>
      <c r="K27" s="38">
        <v>0</v>
      </c>
      <c r="L27" s="38">
        <v>0</v>
      </c>
      <c r="M27" s="38">
        <v>0</v>
      </c>
      <c r="N27" s="38">
        <v>0</v>
      </c>
      <c r="O27" s="38"/>
      <c r="P27" s="38"/>
      <c r="Q27" s="14">
        <f t="shared" si="2"/>
        <v>16</v>
      </c>
    </row>
    <row r="28" spans="2:17" x14ac:dyDescent="0.2">
      <c r="B28" s="7">
        <f t="shared" si="1"/>
        <v>20</v>
      </c>
      <c r="C28" s="45" t="s">
        <v>155</v>
      </c>
      <c r="D28" s="52" t="s">
        <v>146</v>
      </c>
      <c r="E28" s="53"/>
      <c r="F28" s="53"/>
      <c r="G28" s="53"/>
      <c r="H28" s="53"/>
      <c r="I28" s="54"/>
      <c r="J28" s="38">
        <v>75</v>
      </c>
      <c r="K28" s="38">
        <v>0</v>
      </c>
      <c r="L28" s="38">
        <v>0</v>
      </c>
      <c r="M28" s="38">
        <v>0</v>
      </c>
      <c r="N28" s="38">
        <v>0</v>
      </c>
      <c r="O28" s="38"/>
      <c r="P28" s="38"/>
      <c r="Q28" s="14">
        <f t="shared" si="2"/>
        <v>15</v>
      </c>
    </row>
    <row r="29" spans="2:17" x14ac:dyDescent="0.2">
      <c r="B29" s="7">
        <f t="shared" si="1"/>
        <v>21</v>
      </c>
      <c r="C29" s="44" t="s">
        <v>161</v>
      </c>
      <c r="D29" s="52" t="s">
        <v>147</v>
      </c>
      <c r="E29" s="53"/>
      <c r="F29" s="53"/>
      <c r="G29" s="53"/>
      <c r="H29" s="53"/>
      <c r="I29" s="54"/>
      <c r="J29" s="38">
        <v>70</v>
      </c>
      <c r="K29" s="38">
        <v>0</v>
      </c>
      <c r="L29" s="38">
        <v>0</v>
      </c>
      <c r="M29" s="38">
        <v>0</v>
      </c>
      <c r="N29" s="38">
        <v>0</v>
      </c>
      <c r="O29" s="38"/>
      <c r="P29" s="38"/>
      <c r="Q29" s="14">
        <f t="shared" si="2"/>
        <v>14</v>
      </c>
    </row>
    <row r="30" spans="2:17" x14ac:dyDescent="0.2">
      <c r="B30" s="7">
        <f t="shared" si="1"/>
        <v>22</v>
      </c>
      <c r="C30" s="44" t="s">
        <v>107</v>
      </c>
      <c r="D30" s="52" t="s">
        <v>148</v>
      </c>
      <c r="E30" s="53"/>
      <c r="F30" s="53"/>
      <c r="G30" s="53"/>
      <c r="H30" s="53"/>
      <c r="I30" s="54"/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/>
      <c r="P30" s="38"/>
      <c r="Q30" s="14">
        <f t="shared" si="2"/>
        <v>0</v>
      </c>
    </row>
    <row r="31" spans="2:17" x14ac:dyDescent="0.2">
      <c r="B31" s="7">
        <f t="shared" si="1"/>
        <v>23</v>
      </c>
      <c r="C31" s="44" t="s">
        <v>108</v>
      </c>
      <c r="D31" s="52" t="s">
        <v>32</v>
      </c>
      <c r="E31" s="53"/>
      <c r="F31" s="53"/>
      <c r="G31" s="53"/>
      <c r="H31" s="53"/>
      <c r="I31" s="54"/>
      <c r="J31" s="38">
        <v>85</v>
      </c>
      <c r="K31" s="38">
        <v>0</v>
      </c>
      <c r="L31" s="38">
        <v>0</v>
      </c>
      <c r="M31" s="38">
        <v>0</v>
      </c>
      <c r="N31" s="38">
        <v>0</v>
      </c>
      <c r="O31" s="38"/>
      <c r="P31" s="38"/>
      <c r="Q31" s="14">
        <f t="shared" si="2"/>
        <v>17</v>
      </c>
    </row>
    <row r="32" spans="2:17" x14ac:dyDescent="0.2">
      <c r="B32" s="7">
        <f t="shared" si="1"/>
        <v>24</v>
      </c>
      <c r="C32" s="44" t="s">
        <v>109</v>
      </c>
      <c r="D32" s="52" t="s">
        <v>33</v>
      </c>
      <c r="E32" s="53"/>
      <c r="F32" s="53"/>
      <c r="G32" s="53"/>
      <c r="H32" s="53"/>
      <c r="I32" s="54"/>
      <c r="J32" s="38">
        <v>75</v>
      </c>
      <c r="K32" s="38">
        <v>0</v>
      </c>
      <c r="L32" s="38">
        <v>0</v>
      </c>
      <c r="M32" s="38">
        <v>0</v>
      </c>
      <c r="N32" s="38">
        <v>0</v>
      </c>
      <c r="O32" s="38"/>
      <c r="P32" s="38"/>
      <c r="Q32" s="14">
        <f t="shared" si="2"/>
        <v>15</v>
      </c>
    </row>
    <row r="33" spans="2:17" x14ac:dyDescent="0.2">
      <c r="B33" s="7">
        <f t="shared" si="1"/>
        <v>25</v>
      </c>
      <c r="C33" s="44" t="s">
        <v>110</v>
      </c>
      <c r="D33" s="52" t="s">
        <v>149</v>
      </c>
      <c r="E33" s="53"/>
      <c r="F33" s="53"/>
      <c r="G33" s="53"/>
      <c r="H33" s="53"/>
      <c r="I33" s="54"/>
      <c r="J33" s="38">
        <v>85</v>
      </c>
      <c r="K33" s="38">
        <v>0</v>
      </c>
      <c r="L33" s="38">
        <v>0</v>
      </c>
      <c r="M33" s="38">
        <v>0</v>
      </c>
      <c r="N33" s="38">
        <v>0</v>
      </c>
      <c r="O33" s="38"/>
      <c r="P33" s="38"/>
      <c r="Q33" s="14">
        <f t="shared" si="2"/>
        <v>17</v>
      </c>
    </row>
    <row r="34" spans="2:17" x14ac:dyDescent="0.2">
      <c r="B34" s="7">
        <f t="shared" si="1"/>
        <v>26</v>
      </c>
      <c r="C34" s="45" t="s">
        <v>163</v>
      </c>
      <c r="D34" s="52" t="s">
        <v>150</v>
      </c>
      <c r="E34" s="53"/>
      <c r="F34" s="53"/>
      <c r="G34" s="53"/>
      <c r="H34" s="53"/>
      <c r="I34" s="54"/>
      <c r="J34" s="38">
        <v>85</v>
      </c>
      <c r="K34" s="38">
        <v>0</v>
      </c>
      <c r="L34" s="38">
        <v>0</v>
      </c>
      <c r="M34" s="38">
        <v>0</v>
      </c>
      <c r="N34" s="38">
        <v>0</v>
      </c>
      <c r="O34" s="38"/>
      <c r="P34" s="38"/>
      <c r="Q34" s="14">
        <f t="shared" si="2"/>
        <v>17</v>
      </c>
    </row>
    <row r="35" spans="2:17" x14ac:dyDescent="0.2">
      <c r="B35" s="7">
        <f t="shared" si="1"/>
        <v>27</v>
      </c>
      <c r="C35" s="45" t="s">
        <v>154</v>
      </c>
      <c r="D35" s="52" t="s">
        <v>151</v>
      </c>
      <c r="E35" s="53"/>
      <c r="F35" s="53"/>
      <c r="G35" s="53"/>
      <c r="H35" s="53"/>
      <c r="I35" s="54"/>
      <c r="J35" s="38">
        <v>70</v>
      </c>
      <c r="K35" s="38">
        <v>0</v>
      </c>
      <c r="L35" s="38">
        <v>0</v>
      </c>
      <c r="M35" s="38">
        <v>0</v>
      </c>
      <c r="N35" s="38">
        <v>0</v>
      </c>
      <c r="O35" s="38"/>
      <c r="P35" s="38"/>
      <c r="Q35" s="14">
        <f t="shared" si="2"/>
        <v>14</v>
      </c>
    </row>
    <row r="36" spans="2:17" x14ac:dyDescent="0.2">
      <c r="B36" s="7">
        <f t="shared" si="1"/>
        <v>28</v>
      </c>
      <c r="C36" s="44" t="s">
        <v>111</v>
      </c>
      <c r="D36" s="52" t="s">
        <v>34</v>
      </c>
      <c r="E36" s="53"/>
      <c r="F36" s="53"/>
      <c r="G36" s="53"/>
      <c r="H36" s="53"/>
      <c r="I36" s="54"/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/>
      <c r="P36" s="38"/>
      <c r="Q36" s="14">
        <f t="shared" si="2"/>
        <v>0</v>
      </c>
    </row>
    <row r="37" spans="2:17" x14ac:dyDescent="0.2">
      <c r="B37" s="7">
        <f t="shared" si="1"/>
        <v>29</v>
      </c>
      <c r="C37" s="44" t="s">
        <v>162</v>
      </c>
      <c r="D37" s="52" t="s">
        <v>152</v>
      </c>
      <c r="E37" s="53"/>
      <c r="F37" s="53"/>
      <c r="G37" s="53"/>
      <c r="H37" s="53"/>
      <c r="I37" s="54"/>
      <c r="J37" s="38">
        <v>75</v>
      </c>
      <c r="K37" s="38">
        <v>0</v>
      </c>
      <c r="L37" s="38">
        <v>0</v>
      </c>
      <c r="M37" s="38">
        <v>0</v>
      </c>
      <c r="N37" s="38">
        <v>0</v>
      </c>
      <c r="O37" s="38"/>
      <c r="P37" s="38"/>
      <c r="Q37" s="14">
        <f t="shared" si="2"/>
        <v>15</v>
      </c>
    </row>
    <row r="38" spans="2:17" x14ac:dyDescent="0.2">
      <c r="B38" s="7">
        <f t="shared" si="1"/>
        <v>30</v>
      </c>
      <c r="C38" s="45" t="s">
        <v>119</v>
      </c>
      <c r="D38" s="52" t="s">
        <v>40</v>
      </c>
      <c r="E38" s="53"/>
      <c r="F38" s="53"/>
      <c r="G38" s="53"/>
      <c r="H38" s="53"/>
      <c r="I38" s="54"/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/>
      <c r="P38" s="38"/>
      <c r="Q38" s="14">
        <f t="shared" si="2"/>
        <v>0</v>
      </c>
    </row>
    <row r="39" spans="2:17" x14ac:dyDescent="0.2">
      <c r="B39" s="7">
        <f t="shared" si="1"/>
        <v>31</v>
      </c>
      <c r="C39" s="30"/>
      <c r="D39" s="55"/>
      <c r="E39" s="56"/>
      <c r="F39" s="56"/>
      <c r="G39" s="56"/>
      <c r="H39" s="56"/>
      <c r="I39" s="57"/>
      <c r="J39" s="28"/>
      <c r="K39" s="29"/>
      <c r="L39" s="29"/>
      <c r="M39" s="4"/>
      <c r="N39" s="4"/>
      <c r="O39" s="4"/>
      <c r="P39" s="4"/>
      <c r="Q39" s="14"/>
    </row>
    <row r="40" spans="2:17" x14ac:dyDescent="0.2">
      <c r="B40" s="7">
        <f t="shared" si="1"/>
        <v>32</v>
      </c>
      <c r="C40" s="30"/>
      <c r="D40" s="55"/>
      <c r="E40" s="56"/>
      <c r="F40" s="56"/>
      <c r="G40" s="56"/>
      <c r="H40" s="56"/>
      <c r="I40" s="57"/>
      <c r="J40" s="28"/>
      <c r="K40" s="29"/>
      <c r="L40" s="29"/>
      <c r="M40" s="4"/>
      <c r="N40" s="4"/>
      <c r="O40" s="4"/>
      <c r="P40" s="4"/>
      <c r="Q40" s="14"/>
    </row>
    <row r="41" spans="2:17" x14ac:dyDescent="0.2">
      <c r="B41" s="7">
        <f t="shared" si="1"/>
        <v>33</v>
      </c>
      <c r="C41" s="30"/>
      <c r="D41" s="55"/>
      <c r="E41" s="56"/>
      <c r="F41" s="56"/>
      <c r="G41" s="56"/>
      <c r="H41" s="56"/>
      <c r="I41" s="57"/>
      <c r="J41" s="28"/>
      <c r="K41" s="29"/>
      <c r="L41" s="29"/>
      <c r="M41" s="4"/>
      <c r="N41" s="4"/>
      <c r="O41" s="4"/>
      <c r="P41" s="4"/>
      <c r="Q41" s="14"/>
    </row>
    <row r="42" spans="2:17" x14ac:dyDescent="0.2">
      <c r="B42" s="7">
        <f t="shared" si="1"/>
        <v>34</v>
      </c>
      <c r="C42" s="30"/>
      <c r="D42" s="55"/>
      <c r="E42" s="56"/>
      <c r="F42" s="56"/>
      <c r="G42" s="56"/>
      <c r="H42" s="56"/>
      <c r="I42" s="57"/>
      <c r="J42" s="28"/>
      <c r="K42" s="29"/>
      <c r="L42" s="29"/>
      <c r="M42" s="4"/>
      <c r="N42" s="4"/>
      <c r="O42" s="4"/>
      <c r="P42" s="4"/>
      <c r="Q42" s="14"/>
    </row>
    <row r="43" spans="2:17" x14ac:dyDescent="0.2">
      <c r="B43" s="7">
        <f t="shared" si="1"/>
        <v>35</v>
      </c>
      <c r="C43" s="30"/>
      <c r="D43" s="55"/>
      <c r="E43" s="56"/>
      <c r="F43" s="56"/>
      <c r="G43" s="56"/>
      <c r="H43" s="56"/>
      <c r="I43" s="57"/>
      <c r="J43" s="28"/>
      <c r="K43" s="29"/>
      <c r="L43" s="29"/>
      <c r="M43" s="4"/>
      <c r="N43" s="4"/>
      <c r="O43" s="4"/>
      <c r="P43" s="4"/>
      <c r="Q43" s="14"/>
    </row>
    <row r="44" spans="2:17" x14ac:dyDescent="0.2">
      <c r="B44" s="7">
        <f t="shared" si="1"/>
        <v>36</v>
      </c>
      <c r="C44" s="30"/>
      <c r="D44" s="55"/>
      <c r="E44" s="56"/>
      <c r="F44" s="56"/>
      <c r="G44" s="56"/>
      <c r="H44" s="56"/>
      <c r="I44" s="57"/>
      <c r="J44" s="28"/>
      <c r="K44" s="29"/>
      <c r="L44" s="29"/>
      <c r="M44" s="4"/>
      <c r="N44" s="4"/>
      <c r="O44" s="4"/>
      <c r="P44" s="4"/>
      <c r="Q44" s="14"/>
    </row>
    <row r="45" spans="2:17" x14ac:dyDescent="0.2">
      <c r="B45" s="7">
        <f t="shared" si="1"/>
        <v>37</v>
      </c>
      <c r="C45" s="9"/>
      <c r="D45" s="68"/>
      <c r="E45" s="68"/>
      <c r="F45" s="68"/>
      <c r="G45" s="68"/>
      <c r="H45" s="68"/>
      <c r="I45" s="68"/>
      <c r="J45" s="4"/>
      <c r="K45" s="4"/>
      <c r="L45" s="4"/>
      <c r="M45" s="4"/>
      <c r="N45" s="4"/>
      <c r="O45" s="4"/>
      <c r="P45" s="4"/>
      <c r="Q45" s="14"/>
    </row>
    <row r="46" spans="2:17" x14ac:dyDescent="0.2">
      <c r="B46" s="7">
        <f t="shared" si="1"/>
        <v>38</v>
      </c>
      <c r="C46" s="9"/>
      <c r="D46" s="66"/>
      <c r="E46" s="66"/>
      <c r="F46" s="66"/>
      <c r="G46" s="66"/>
      <c r="H46" s="66"/>
      <c r="I46" s="66"/>
      <c r="J46" s="4"/>
      <c r="K46" s="4"/>
      <c r="L46" s="4"/>
      <c r="M46" s="4"/>
      <c r="N46" s="4"/>
      <c r="O46" s="4"/>
      <c r="P46" s="4"/>
      <c r="Q46" s="14"/>
    </row>
    <row r="47" spans="2:17" x14ac:dyDescent="0.2">
      <c r="B47" s="7">
        <f t="shared" si="1"/>
        <v>39</v>
      </c>
      <c r="C47" s="9"/>
      <c r="D47" s="66"/>
      <c r="E47" s="66"/>
      <c r="F47" s="66"/>
      <c r="G47" s="66"/>
      <c r="H47" s="66"/>
      <c r="I47" s="66"/>
      <c r="J47" s="4"/>
      <c r="K47" s="4"/>
      <c r="L47" s="4"/>
      <c r="M47" s="4"/>
      <c r="N47" s="4"/>
      <c r="O47" s="4"/>
      <c r="P47" s="4"/>
      <c r="Q47" s="14"/>
    </row>
    <row r="48" spans="2:17" x14ac:dyDescent="0.2">
      <c r="B48" s="7">
        <f t="shared" si="1"/>
        <v>40</v>
      </c>
      <c r="C48" s="9"/>
      <c r="D48" s="66"/>
      <c r="E48" s="66"/>
      <c r="F48" s="66"/>
      <c r="G48" s="66"/>
      <c r="H48" s="66"/>
      <c r="I48" s="66"/>
      <c r="J48" s="4"/>
      <c r="K48" s="4"/>
      <c r="L48" s="4"/>
      <c r="M48" s="4"/>
      <c r="N48" s="4"/>
      <c r="O48" s="4"/>
      <c r="P48" s="4"/>
      <c r="Q48" s="14"/>
    </row>
    <row r="49" spans="2:17" x14ac:dyDescent="0.2">
      <c r="B49" s="8">
        <f t="shared" si="1"/>
        <v>41</v>
      </c>
      <c r="C49" s="9"/>
      <c r="D49" s="66"/>
      <c r="E49" s="66"/>
      <c r="F49" s="66"/>
      <c r="G49" s="66"/>
      <c r="H49" s="66"/>
      <c r="I49" s="66"/>
      <c r="J49" s="5"/>
      <c r="K49" s="5"/>
      <c r="L49" s="5"/>
      <c r="M49" s="5"/>
      <c r="N49" s="5"/>
      <c r="O49" s="5"/>
      <c r="P49" s="5"/>
      <c r="Q49" s="14"/>
    </row>
    <row r="50" spans="2:17" x14ac:dyDescent="0.2">
      <c r="B50" s="8">
        <f t="shared" si="1"/>
        <v>42</v>
      </c>
      <c r="C50" s="9"/>
      <c r="D50" s="66"/>
      <c r="E50" s="66"/>
      <c r="F50" s="66"/>
      <c r="G50" s="66"/>
      <c r="H50" s="66"/>
      <c r="I50" s="66"/>
      <c r="J50" s="5"/>
      <c r="K50" s="5"/>
      <c r="L50" s="5"/>
      <c r="M50" s="5"/>
      <c r="N50" s="5"/>
      <c r="O50" s="5"/>
      <c r="P50" s="5"/>
      <c r="Q50" s="14"/>
    </row>
    <row r="51" spans="2:17" x14ac:dyDescent="0.2">
      <c r="B51" s="8">
        <f t="shared" si="1"/>
        <v>43</v>
      </c>
      <c r="C51" s="9"/>
      <c r="D51" s="66"/>
      <c r="E51" s="66"/>
      <c r="F51" s="66"/>
      <c r="G51" s="66"/>
      <c r="H51" s="66"/>
      <c r="I51" s="66"/>
      <c r="J51" s="5"/>
      <c r="K51" s="5"/>
      <c r="L51" s="5"/>
      <c r="M51" s="5"/>
      <c r="N51" s="5"/>
      <c r="O51" s="5"/>
      <c r="P51" s="5"/>
      <c r="Q51" s="14"/>
    </row>
    <row r="52" spans="2:17" x14ac:dyDescent="0.2">
      <c r="B52" s="16">
        <f t="shared" si="1"/>
        <v>44</v>
      </c>
      <c r="C52" s="9"/>
      <c r="D52" s="66"/>
      <c r="E52" s="66"/>
      <c r="F52" s="66"/>
      <c r="G52" s="66"/>
      <c r="H52" s="66"/>
      <c r="I52" s="66"/>
      <c r="J52" s="15"/>
      <c r="K52" s="15"/>
      <c r="L52" s="15"/>
      <c r="M52" s="15"/>
      <c r="N52" s="15"/>
      <c r="O52" s="15"/>
      <c r="P52" s="15"/>
      <c r="Q52" s="14"/>
    </row>
    <row r="53" spans="2:17" x14ac:dyDescent="0.2">
      <c r="B53" s="16">
        <f t="shared" si="1"/>
        <v>45</v>
      </c>
      <c r="C53" s="22"/>
      <c r="D53" s="72"/>
      <c r="E53" s="73"/>
      <c r="F53" s="73"/>
      <c r="G53" s="73"/>
      <c r="H53" s="73"/>
      <c r="I53" s="74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64"/>
      <c r="D54" s="64"/>
      <c r="E54" s="10"/>
      <c r="H54" s="60" t="s">
        <v>19</v>
      </c>
      <c r="I54" s="60"/>
      <c r="J54" s="23">
        <f>COUNTIF(J9:J53,"&gt;=70")</f>
        <v>21</v>
      </c>
      <c r="K54" s="23">
        <f t="shared" ref="K54:Q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si="3"/>
        <v>0</v>
      </c>
    </row>
    <row r="55" spans="2:17" x14ac:dyDescent="0.2">
      <c r="C55" s="64"/>
      <c r="D55" s="64"/>
      <c r="E55" s="11"/>
      <c r="H55" s="62" t="s">
        <v>20</v>
      </c>
      <c r="I55" s="62"/>
      <c r="J55" s="24">
        <f>COUNTIF(J9:J53,"&lt;70")</f>
        <v>9</v>
      </c>
      <c r="K55" s="24">
        <f t="shared" ref="K55:Q55" si="4">COUNTIF(K9:K53,"&lt;70")</f>
        <v>30</v>
      </c>
      <c r="L55" s="24">
        <f t="shared" si="4"/>
        <v>30</v>
      </c>
      <c r="M55" s="24">
        <f t="shared" si="4"/>
        <v>30</v>
      </c>
      <c r="N55" s="24">
        <f t="shared" si="4"/>
        <v>30</v>
      </c>
      <c r="O55" s="24">
        <f t="shared" si="4"/>
        <v>0</v>
      </c>
      <c r="P55" s="24">
        <f t="shared" si="4"/>
        <v>0</v>
      </c>
      <c r="Q55" s="24">
        <f t="shared" si="4"/>
        <v>30</v>
      </c>
    </row>
    <row r="56" spans="2:17" x14ac:dyDescent="0.2">
      <c r="C56" s="64"/>
      <c r="D56" s="64"/>
      <c r="E56" s="64"/>
      <c r="H56" s="62" t="s">
        <v>21</v>
      </c>
      <c r="I56" s="62"/>
      <c r="J56" s="24">
        <f>COUNT(J9:J53)</f>
        <v>30</v>
      </c>
      <c r="K56" s="24">
        <f t="shared" ref="K56:Q56" si="5">COUNT(K9:K53)</f>
        <v>30</v>
      </c>
      <c r="L56" s="24">
        <f t="shared" si="5"/>
        <v>30</v>
      </c>
      <c r="M56" s="24">
        <f t="shared" si="5"/>
        <v>30</v>
      </c>
      <c r="N56" s="24">
        <f t="shared" si="5"/>
        <v>30</v>
      </c>
      <c r="O56" s="24">
        <f t="shared" si="5"/>
        <v>0</v>
      </c>
      <c r="P56" s="24">
        <f t="shared" si="5"/>
        <v>0</v>
      </c>
      <c r="Q56" s="24">
        <f t="shared" si="5"/>
        <v>30</v>
      </c>
    </row>
    <row r="57" spans="2:17" x14ac:dyDescent="0.2">
      <c r="C57" s="64"/>
      <c r="D57" s="64"/>
      <c r="E57" s="10"/>
      <c r="F57" s="12"/>
      <c r="H57" s="61" t="s">
        <v>16</v>
      </c>
      <c r="I57" s="61"/>
      <c r="J57" s="25">
        <f>J54/J56</f>
        <v>0.7</v>
      </c>
      <c r="K57" s="26">
        <f t="shared" ref="K57:Q57" si="6">K54/K56</f>
        <v>0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">
      <c r="C58" s="64"/>
      <c r="D58" s="64"/>
      <c r="E58" s="10"/>
      <c r="F58" s="12"/>
      <c r="H58" s="61" t="s">
        <v>17</v>
      </c>
      <c r="I58" s="61"/>
      <c r="J58" s="25">
        <f>J55/J56</f>
        <v>0.3</v>
      </c>
      <c r="K58" s="25">
        <f t="shared" ref="K58:Q58" si="7">K55/K56</f>
        <v>1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">
      <c r="C59" s="64"/>
      <c r="D59" s="64"/>
      <c r="E59" s="11"/>
      <c r="F59" s="12"/>
    </row>
    <row r="60" spans="2:17" x14ac:dyDescent="0.2">
      <c r="C60" s="10"/>
      <c r="D60" s="10"/>
      <c r="E60" s="11"/>
      <c r="F60" s="12"/>
    </row>
    <row r="61" spans="2:17" x14ac:dyDescent="0.2">
      <c r="J61" s="65"/>
      <c r="K61" s="65"/>
      <c r="L61" s="65"/>
      <c r="M61" s="65"/>
      <c r="N61" s="65"/>
      <c r="O61" s="65"/>
      <c r="P61" s="65"/>
    </row>
    <row r="62" spans="2:17" x14ac:dyDescent="0.2">
      <c r="J62" s="63" t="s">
        <v>18</v>
      </c>
      <c r="K62" s="63"/>
      <c r="L62" s="63"/>
      <c r="M62" s="63"/>
      <c r="N62" s="63"/>
      <c r="O62" s="63"/>
      <c r="P62" s="63"/>
    </row>
  </sheetData>
  <mergeCells count="67">
    <mergeCell ref="N4:O4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K6:P6"/>
    <mergeCell ref="D43:I43"/>
    <mergeCell ref="B2:P2"/>
    <mergeCell ref="D45:I45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C3:P3"/>
    <mergeCell ref="D22:I22"/>
    <mergeCell ref="D21:I21"/>
    <mergeCell ref="D42:I42"/>
    <mergeCell ref="D26:I26"/>
    <mergeCell ref="D47:I47"/>
    <mergeCell ref="D46:I46"/>
    <mergeCell ref="D31:I31"/>
    <mergeCell ref="D39:I39"/>
    <mergeCell ref="D40:I40"/>
    <mergeCell ref="J62:P62"/>
    <mergeCell ref="C55:D55"/>
    <mergeCell ref="J61:P61"/>
    <mergeCell ref="C58:D58"/>
    <mergeCell ref="C59:D59"/>
    <mergeCell ref="C57:D57"/>
    <mergeCell ref="C56:E56"/>
    <mergeCell ref="H54:I54"/>
    <mergeCell ref="H57:I57"/>
    <mergeCell ref="H58:I58"/>
    <mergeCell ref="D41:I41"/>
    <mergeCell ref="H55:I55"/>
    <mergeCell ref="H56:I56"/>
    <mergeCell ref="J4:K4"/>
    <mergeCell ref="D6:G6"/>
    <mergeCell ref="D32:I32"/>
    <mergeCell ref="D44:I44"/>
    <mergeCell ref="I6:J6"/>
    <mergeCell ref="D4:G4"/>
    <mergeCell ref="D17:I17"/>
    <mergeCell ref="D18:I18"/>
    <mergeCell ref="D19:I19"/>
    <mergeCell ref="D27:I27"/>
    <mergeCell ref="D28:I28"/>
    <mergeCell ref="D29:I29"/>
    <mergeCell ref="D30:I30"/>
    <mergeCell ref="D23:I23"/>
    <mergeCell ref="D24:I24"/>
    <mergeCell ref="D25:I2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20" zoomScaleNormal="120" workbookViewId="0">
      <selection activeCell="K9" sqref="K9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9" customWidth="1"/>
    <col min="4" max="7" width="7.6640625" customWidth="1"/>
    <col min="8" max="8" width="3.5" customWidth="1"/>
    <col min="9" max="9" width="6.33203125" customWidth="1"/>
    <col min="10" max="10" width="5" customWidth="1"/>
    <col min="11" max="11" width="5.1640625" customWidth="1"/>
    <col min="12" max="12" width="5" customWidth="1"/>
    <col min="13" max="13" width="5.83203125" customWidth="1"/>
    <col min="14" max="14" width="5" customWidth="1"/>
    <col min="15" max="15" width="5.1640625" customWidth="1"/>
    <col min="16" max="16" width="4.83203125" customWidth="1"/>
    <col min="17" max="17" width="6.33203125" customWidth="1"/>
    <col min="18" max="19" width="5.6640625" customWidth="1"/>
  </cols>
  <sheetData>
    <row r="2" spans="2:18" ht="16" x14ac:dyDescent="0.2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 x14ac:dyDescent="0.2">
      <c r="C3" s="70" t="s">
        <v>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20"/>
      <c r="R3" s="20"/>
    </row>
    <row r="4" spans="2:18" x14ac:dyDescent="0.2">
      <c r="C4" t="s">
        <v>0</v>
      </c>
      <c r="D4" s="59" t="s">
        <v>133</v>
      </c>
      <c r="E4" s="59"/>
      <c r="F4" s="59"/>
      <c r="G4" s="59"/>
      <c r="I4" t="s">
        <v>1</v>
      </c>
      <c r="J4" s="50" t="s">
        <v>168</v>
      </c>
      <c r="K4" s="50"/>
      <c r="M4" t="s">
        <v>2</v>
      </c>
      <c r="N4" s="71">
        <v>45357</v>
      </c>
      <c r="O4" s="71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51" t="s">
        <v>136</v>
      </c>
      <c r="E6" s="51"/>
      <c r="F6" s="51"/>
      <c r="G6" s="51"/>
      <c r="I6" s="58" t="s">
        <v>22</v>
      </c>
      <c r="J6" s="58"/>
      <c r="K6" s="75" t="s">
        <v>24</v>
      </c>
      <c r="L6" s="75"/>
      <c r="M6" s="75"/>
      <c r="N6" s="75"/>
      <c r="O6" s="75"/>
      <c r="P6" s="75"/>
    </row>
    <row r="7" spans="2:18" ht="11.25" customHeight="1" x14ac:dyDescent="0.2"/>
    <row r="8" spans="2:18" x14ac:dyDescent="0.2">
      <c r="B8" s="3" t="s">
        <v>4</v>
      </c>
      <c r="C8" s="3" t="s">
        <v>6</v>
      </c>
      <c r="D8" s="82" t="s">
        <v>5</v>
      </c>
      <c r="E8" s="82"/>
      <c r="F8" s="82"/>
      <c r="G8" s="82"/>
      <c r="H8" s="82"/>
      <c r="I8" s="8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18">
        <v>1</v>
      </c>
      <c r="C9" s="3" t="s">
        <v>193</v>
      </c>
      <c r="D9" s="79" t="s">
        <v>169</v>
      </c>
      <c r="E9" s="80"/>
      <c r="F9" s="80"/>
      <c r="G9" s="80"/>
      <c r="H9" s="80"/>
      <c r="I9" s="81"/>
      <c r="J9" s="29">
        <v>78</v>
      </c>
      <c r="K9" s="19">
        <v>0</v>
      </c>
      <c r="L9" s="19">
        <v>0</v>
      </c>
      <c r="M9" s="19">
        <v>0</v>
      </c>
      <c r="N9" s="37">
        <v>0</v>
      </c>
      <c r="O9" s="19"/>
      <c r="P9" s="19"/>
      <c r="Q9" s="14">
        <f>SUM(J9:N9)/5</f>
        <v>15.6</v>
      </c>
    </row>
    <row r="10" spans="2:18" x14ac:dyDescent="0.2">
      <c r="B10" s="18">
        <f>B9+1</f>
        <v>2</v>
      </c>
      <c r="C10" s="3" t="s">
        <v>198</v>
      </c>
      <c r="D10" s="79" t="s">
        <v>170</v>
      </c>
      <c r="E10" s="80"/>
      <c r="F10" s="80"/>
      <c r="G10" s="80"/>
      <c r="H10" s="80"/>
      <c r="I10" s="81"/>
      <c r="J10" s="29">
        <v>89</v>
      </c>
      <c r="K10" s="19">
        <v>0</v>
      </c>
      <c r="L10" s="19">
        <v>0</v>
      </c>
      <c r="M10" s="19">
        <v>0</v>
      </c>
      <c r="N10" s="37">
        <v>0</v>
      </c>
      <c r="O10" s="19"/>
      <c r="P10" s="19"/>
      <c r="Q10" s="14">
        <f t="shared" ref="Q10:Q30" si="0">SUM(J10:N10)/5</f>
        <v>17.8</v>
      </c>
    </row>
    <row r="11" spans="2:18" x14ac:dyDescent="0.2">
      <c r="B11" s="18">
        <f t="shared" ref="B11:B53" si="1">B10+1</f>
        <v>3</v>
      </c>
      <c r="C11" s="3" t="s">
        <v>200</v>
      </c>
      <c r="D11" s="79" t="s">
        <v>171</v>
      </c>
      <c r="E11" s="80"/>
      <c r="F11" s="80"/>
      <c r="G11" s="80"/>
      <c r="H11" s="80"/>
      <c r="I11" s="81"/>
      <c r="J11" s="29">
        <v>100</v>
      </c>
      <c r="K11" s="19">
        <v>0</v>
      </c>
      <c r="L11" s="19">
        <v>0</v>
      </c>
      <c r="M11" s="19">
        <v>0</v>
      </c>
      <c r="N11" s="37">
        <v>0</v>
      </c>
      <c r="O11" s="19"/>
      <c r="P11" s="19"/>
      <c r="Q11" s="14">
        <f t="shared" si="0"/>
        <v>20</v>
      </c>
    </row>
    <row r="12" spans="2:18" x14ac:dyDescent="0.2">
      <c r="B12" s="18">
        <f t="shared" si="1"/>
        <v>4</v>
      </c>
      <c r="C12" s="3" t="s">
        <v>204</v>
      </c>
      <c r="D12" s="79" t="s">
        <v>172</v>
      </c>
      <c r="E12" s="80"/>
      <c r="F12" s="80"/>
      <c r="G12" s="80"/>
      <c r="H12" s="80"/>
      <c r="I12" s="81"/>
      <c r="J12" s="29">
        <v>86</v>
      </c>
      <c r="K12" s="19">
        <v>0</v>
      </c>
      <c r="L12" s="19">
        <v>0</v>
      </c>
      <c r="M12" s="19">
        <v>0</v>
      </c>
      <c r="N12" s="37">
        <v>0</v>
      </c>
      <c r="O12" s="19"/>
      <c r="P12" s="19"/>
      <c r="Q12" s="14">
        <f t="shared" si="0"/>
        <v>17.2</v>
      </c>
    </row>
    <row r="13" spans="2:18" x14ac:dyDescent="0.2">
      <c r="B13" s="18">
        <f t="shared" si="1"/>
        <v>5</v>
      </c>
      <c r="C13" s="3" t="s">
        <v>129</v>
      </c>
      <c r="D13" s="79" t="s">
        <v>75</v>
      </c>
      <c r="E13" s="80"/>
      <c r="F13" s="80"/>
      <c r="G13" s="80"/>
      <c r="H13" s="80"/>
      <c r="I13" s="81"/>
      <c r="J13" s="29">
        <v>75</v>
      </c>
      <c r="K13" s="19">
        <v>0</v>
      </c>
      <c r="L13" s="19">
        <v>0</v>
      </c>
      <c r="M13" s="19">
        <v>0</v>
      </c>
      <c r="N13" s="37">
        <v>0</v>
      </c>
      <c r="O13" s="19"/>
      <c r="P13" s="19"/>
      <c r="Q13" s="14">
        <f t="shared" si="0"/>
        <v>15</v>
      </c>
    </row>
    <row r="14" spans="2:18" x14ac:dyDescent="0.2">
      <c r="B14" s="18">
        <f t="shared" si="1"/>
        <v>6</v>
      </c>
      <c r="C14" s="3" t="s">
        <v>205</v>
      </c>
      <c r="D14" s="79" t="s">
        <v>173</v>
      </c>
      <c r="E14" s="80"/>
      <c r="F14" s="80"/>
      <c r="G14" s="80"/>
      <c r="H14" s="80"/>
      <c r="I14" s="81"/>
      <c r="J14" s="29">
        <v>94</v>
      </c>
      <c r="K14" s="19">
        <v>0</v>
      </c>
      <c r="L14" s="19">
        <v>0</v>
      </c>
      <c r="M14" s="19">
        <v>0</v>
      </c>
      <c r="N14" s="37">
        <v>0</v>
      </c>
      <c r="O14" s="19"/>
      <c r="P14" s="19"/>
      <c r="Q14" s="14">
        <f t="shared" si="0"/>
        <v>18.8</v>
      </c>
    </row>
    <row r="15" spans="2:18" x14ac:dyDescent="0.2">
      <c r="B15" s="18">
        <f t="shared" si="1"/>
        <v>7</v>
      </c>
      <c r="C15" s="3" t="s">
        <v>206</v>
      </c>
      <c r="D15" s="79" t="s">
        <v>174</v>
      </c>
      <c r="E15" s="80"/>
      <c r="F15" s="80"/>
      <c r="G15" s="80"/>
      <c r="H15" s="80"/>
      <c r="I15" s="81"/>
      <c r="J15" s="29">
        <v>94</v>
      </c>
      <c r="K15" s="19">
        <v>0</v>
      </c>
      <c r="L15" s="19">
        <v>0</v>
      </c>
      <c r="M15" s="19">
        <v>0</v>
      </c>
      <c r="N15" s="37">
        <v>0</v>
      </c>
      <c r="O15" s="19"/>
      <c r="P15" s="19"/>
      <c r="Q15" s="14">
        <f t="shared" si="0"/>
        <v>18.8</v>
      </c>
    </row>
    <row r="16" spans="2:18" x14ac:dyDescent="0.2">
      <c r="B16" s="18">
        <f t="shared" si="1"/>
        <v>8</v>
      </c>
      <c r="C16" s="3" t="s">
        <v>201</v>
      </c>
      <c r="D16" s="79" t="s">
        <v>175</v>
      </c>
      <c r="E16" s="80"/>
      <c r="F16" s="80"/>
      <c r="G16" s="80"/>
      <c r="H16" s="80"/>
      <c r="I16" s="81"/>
      <c r="J16" s="29">
        <v>72</v>
      </c>
      <c r="K16" s="19">
        <v>0</v>
      </c>
      <c r="L16" s="19">
        <v>0</v>
      </c>
      <c r="M16" s="19">
        <v>0</v>
      </c>
      <c r="N16" s="37">
        <v>0</v>
      </c>
      <c r="O16" s="19"/>
      <c r="P16" s="19"/>
      <c r="Q16" s="14">
        <f t="shared" si="0"/>
        <v>14.4</v>
      </c>
    </row>
    <row r="17" spans="2:17" x14ac:dyDescent="0.2">
      <c r="B17" s="18">
        <f t="shared" si="1"/>
        <v>9</v>
      </c>
      <c r="C17" s="3" t="s">
        <v>190</v>
      </c>
      <c r="D17" s="79" t="s">
        <v>176</v>
      </c>
      <c r="E17" s="80"/>
      <c r="F17" s="80"/>
      <c r="G17" s="80"/>
      <c r="H17" s="80"/>
      <c r="I17" s="81"/>
      <c r="J17" s="29">
        <v>81</v>
      </c>
      <c r="K17" s="19">
        <v>0</v>
      </c>
      <c r="L17" s="19">
        <v>0</v>
      </c>
      <c r="M17" s="19">
        <v>0</v>
      </c>
      <c r="N17" s="37">
        <v>0</v>
      </c>
      <c r="O17" s="19"/>
      <c r="P17" s="19"/>
      <c r="Q17" s="14">
        <f t="shared" si="0"/>
        <v>16.2</v>
      </c>
    </row>
    <row r="18" spans="2:17" x14ac:dyDescent="0.2">
      <c r="B18" s="18">
        <f t="shared" si="1"/>
        <v>10</v>
      </c>
      <c r="C18" s="3" t="s">
        <v>194</v>
      </c>
      <c r="D18" s="79" t="s">
        <v>177</v>
      </c>
      <c r="E18" s="80"/>
      <c r="F18" s="80"/>
      <c r="G18" s="80"/>
      <c r="H18" s="80"/>
      <c r="I18" s="81"/>
      <c r="J18" s="29">
        <v>100</v>
      </c>
      <c r="K18" s="19">
        <v>0</v>
      </c>
      <c r="L18" s="19">
        <v>0</v>
      </c>
      <c r="M18" s="19">
        <v>0</v>
      </c>
      <c r="N18" s="37">
        <v>0</v>
      </c>
      <c r="O18" s="19"/>
      <c r="P18" s="19"/>
      <c r="Q18" s="14">
        <f t="shared" si="0"/>
        <v>20</v>
      </c>
    </row>
    <row r="19" spans="2:17" x14ac:dyDescent="0.2">
      <c r="B19" s="18">
        <f t="shared" si="1"/>
        <v>11</v>
      </c>
      <c r="C19" s="3" t="s">
        <v>195</v>
      </c>
      <c r="D19" s="79" t="s">
        <v>178</v>
      </c>
      <c r="E19" s="80"/>
      <c r="F19" s="80"/>
      <c r="G19" s="80"/>
      <c r="H19" s="80"/>
      <c r="I19" s="81"/>
      <c r="J19" s="29">
        <v>81</v>
      </c>
      <c r="K19" s="19">
        <v>0</v>
      </c>
      <c r="L19" s="19">
        <v>0</v>
      </c>
      <c r="M19" s="19">
        <v>0</v>
      </c>
      <c r="N19" s="37">
        <v>0</v>
      </c>
      <c r="O19" s="19"/>
      <c r="P19" s="19"/>
      <c r="Q19" s="14">
        <f t="shared" si="0"/>
        <v>16.2</v>
      </c>
    </row>
    <row r="20" spans="2:17" x14ac:dyDescent="0.2">
      <c r="B20" s="18">
        <f t="shared" si="1"/>
        <v>12</v>
      </c>
      <c r="C20" s="3" t="s">
        <v>197</v>
      </c>
      <c r="D20" s="79" t="s">
        <v>179</v>
      </c>
      <c r="E20" s="80"/>
      <c r="F20" s="80"/>
      <c r="G20" s="80"/>
      <c r="H20" s="80"/>
      <c r="I20" s="81"/>
      <c r="J20" s="29">
        <v>70</v>
      </c>
      <c r="K20" s="19">
        <v>0</v>
      </c>
      <c r="L20" s="19">
        <v>0</v>
      </c>
      <c r="M20" s="19">
        <v>0</v>
      </c>
      <c r="N20" s="37">
        <v>0</v>
      </c>
      <c r="O20" s="19"/>
      <c r="P20" s="19"/>
      <c r="Q20" s="14">
        <f t="shared" si="0"/>
        <v>14</v>
      </c>
    </row>
    <row r="21" spans="2:17" x14ac:dyDescent="0.2">
      <c r="B21" s="18">
        <f t="shared" si="1"/>
        <v>13</v>
      </c>
      <c r="C21" s="3" t="s">
        <v>207</v>
      </c>
      <c r="D21" s="79" t="s">
        <v>218</v>
      </c>
      <c r="E21" s="80"/>
      <c r="F21" s="80"/>
      <c r="G21" s="80"/>
      <c r="H21" s="80"/>
      <c r="I21" s="81"/>
      <c r="J21" s="29">
        <v>0</v>
      </c>
      <c r="K21" s="19">
        <v>0</v>
      </c>
      <c r="L21" s="19">
        <v>0</v>
      </c>
      <c r="M21" s="19">
        <v>0</v>
      </c>
      <c r="N21" s="37">
        <v>0</v>
      </c>
      <c r="O21" s="19"/>
      <c r="P21" s="19"/>
      <c r="Q21" s="14">
        <f t="shared" si="0"/>
        <v>0</v>
      </c>
    </row>
    <row r="22" spans="2:17" x14ac:dyDescent="0.2">
      <c r="B22" s="18">
        <f t="shared" si="1"/>
        <v>14</v>
      </c>
      <c r="C22" s="3" t="s">
        <v>202</v>
      </c>
      <c r="D22" s="79" t="s">
        <v>180</v>
      </c>
      <c r="E22" s="80"/>
      <c r="F22" s="80"/>
      <c r="G22" s="80"/>
      <c r="H22" s="80"/>
      <c r="I22" s="81"/>
      <c r="J22" s="29">
        <v>83</v>
      </c>
      <c r="K22" s="19">
        <v>0</v>
      </c>
      <c r="L22" s="19">
        <v>0</v>
      </c>
      <c r="M22" s="19">
        <v>0</v>
      </c>
      <c r="N22" s="37">
        <v>0</v>
      </c>
      <c r="O22" s="19"/>
      <c r="P22" s="19"/>
      <c r="Q22" s="14">
        <f t="shared" si="0"/>
        <v>16.600000000000001</v>
      </c>
    </row>
    <row r="23" spans="2:17" x14ac:dyDescent="0.2">
      <c r="B23" s="18">
        <f t="shared" si="1"/>
        <v>15</v>
      </c>
      <c r="C23" s="3" t="s">
        <v>189</v>
      </c>
      <c r="D23" s="79" t="s">
        <v>181</v>
      </c>
      <c r="E23" s="80"/>
      <c r="F23" s="80"/>
      <c r="G23" s="80"/>
      <c r="H23" s="80"/>
      <c r="I23" s="81"/>
      <c r="J23" s="29">
        <v>70</v>
      </c>
      <c r="K23" s="19">
        <v>0</v>
      </c>
      <c r="L23" s="19">
        <v>0</v>
      </c>
      <c r="M23" s="19">
        <v>0</v>
      </c>
      <c r="N23" s="37">
        <v>0</v>
      </c>
      <c r="O23" s="19"/>
      <c r="P23" s="19"/>
      <c r="Q23" s="14">
        <f t="shared" si="0"/>
        <v>14</v>
      </c>
    </row>
    <row r="24" spans="2:17" x14ac:dyDescent="0.2">
      <c r="B24" s="18">
        <f t="shared" si="1"/>
        <v>16</v>
      </c>
      <c r="C24" s="3" t="s">
        <v>188</v>
      </c>
      <c r="D24" s="79" t="s">
        <v>182</v>
      </c>
      <c r="E24" s="80"/>
      <c r="F24" s="80"/>
      <c r="G24" s="80"/>
      <c r="H24" s="80"/>
      <c r="I24" s="81"/>
      <c r="J24" s="29">
        <v>72</v>
      </c>
      <c r="K24" s="19">
        <v>0</v>
      </c>
      <c r="L24" s="19">
        <v>0</v>
      </c>
      <c r="M24" s="19">
        <v>0</v>
      </c>
      <c r="N24" s="37">
        <v>0</v>
      </c>
      <c r="O24" s="19"/>
      <c r="P24" s="19"/>
      <c r="Q24" s="14">
        <f t="shared" si="0"/>
        <v>14.4</v>
      </c>
    </row>
    <row r="25" spans="2:17" x14ac:dyDescent="0.2">
      <c r="B25" s="18">
        <f t="shared" si="1"/>
        <v>17</v>
      </c>
      <c r="C25" s="3" t="s">
        <v>191</v>
      </c>
      <c r="D25" s="79" t="s">
        <v>183</v>
      </c>
      <c r="E25" s="80"/>
      <c r="F25" s="80"/>
      <c r="G25" s="80"/>
      <c r="H25" s="80"/>
      <c r="I25" s="81"/>
      <c r="J25" s="29">
        <v>75</v>
      </c>
      <c r="K25" s="19">
        <v>0</v>
      </c>
      <c r="L25" s="19">
        <v>0</v>
      </c>
      <c r="M25" s="19">
        <v>0</v>
      </c>
      <c r="N25" s="37">
        <v>0</v>
      </c>
      <c r="O25" s="19"/>
      <c r="P25" s="19"/>
      <c r="Q25" s="14">
        <f t="shared" si="0"/>
        <v>15</v>
      </c>
    </row>
    <row r="26" spans="2:17" x14ac:dyDescent="0.2">
      <c r="B26" s="18">
        <f t="shared" si="1"/>
        <v>18</v>
      </c>
      <c r="C26" s="3" t="s">
        <v>192</v>
      </c>
      <c r="D26" s="79" t="s">
        <v>184</v>
      </c>
      <c r="E26" s="80"/>
      <c r="F26" s="80"/>
      <c r="G26" s="80"/>
      <c r="H26" s="80"/>
      <c r="I26" s="81"/>
      <c r="J26" s="29">
        <v>100</v>
      </c>
      <c r="K26" s="19">
        <v>0</v>
      </c>
      <c r="L26" s="19">
        <v>0</v>
      </c>
      <c r="M26" s="19">
        <v>0</v>
      </c>
      <c r="N26" s="37">
        <v>0</v>
      </c>
      <c r="O26" s="19"/>
      <c r="P26" s="19"/>
      <c r="Q26" s="14">
        <f t="shared" si="0"/>
        <v>20</v>
      </c>
    </row>
    <row r="27" spans="2:17" x14ac:dyDescent="0.2">
      <c r="B27" s="48">
        <f t="shared" si="1"/>
        <v>19</v>
      </c>
      <c r="C27" s="3" t="s">
        <v>217</v>
      </c>
      <c r="D27" s="79" t="s">
        <v>216</v>
      </c>
      <c r="E27" s="80"/>
      <c r="F27" s="80"/>
      <c r="G27" s="80"/>
      <c r="H27" s="80"/>
      <c r="I27" s="81"/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/>
      <c r="P27" s="49"/>
      <c r="Q27" s="14">
        <f t="shared" ref="Q27" si="2">SUM(J27:N27)/5</f>
        <v>0</v>
      </c>
    </row>
    <row r="28" spans="2:17" x14ac:dyDescent="0.2">
      <c r="B28" s="48">
        <f t="shared" si="1"/>
        <v>20</v>
      </c>
      <c r="C28" s="3" t="s">
        <v>196</v>
      </c>
      <c r="D28" s="79" t="s">
        <v>185</v>
      </c>
      <c r="E28" s="80"/>
      <c r="F28" s="80"/>
      <c r="G28" s="80"/>
      <c r="H28" s="80"/>
      <c r="I28" s="81"/>
      <c r="J28" s="29">
        <v>81</v>
      </c>
      <c r="K28" s="29">
        <v>0</v>
      </c>
      <c r="L28" s="29">
        <v>0</v>
      </c>
      <c r="M28" s="29">
        <v>0</v>
      </c>
      <c r="N28" s="37">
        <v>0</v>
      </c>
      <c r="O28" s="29"/>
      <c r="P28" s="29"/>
      <c r="Q28" s="14">
        <f t="shared" si="0"/>
        <v>16.2</v>
      </c>
    </row>
    <row r="29" spans="2:17" x14ac:dyDescent="0.2">
      <c r="B29" s="48">
        <f t="shared" si="1"/>
        <v>21</v>
      </c>
      <c r="C29" s="3" t="s">
        <v>199</v>
      </c>
      <c r="D29" s="79" t="s">
        <v>186</v>
      </c>
      <c r="E29" s="80"/>
      <c r="F29" s="80"/>
      <c r="G29" s="80"/>
      <c r="H29" s="80"/>
      <c r="I29" s="81"/>
      <c r="J29" s="29">
        <v>100</v>
      </c>
      <c r="K29" s="29">
        <v>0</v>
      </c>
      <c r="L29" s="29">
        <v>0</v>
      </c>
      <c r="M29" s="29">
        <v>0</v>
      </c>
      <c r="N29" s="37">
        <v>0</v>
      </c>
      <c r="O29" s="29"/>
      <c r="P29" s="29"/>
      <c r="Q29" s="14">
        <f t="shared" si="0"/>
        <v>20</v>
      </c>
    </row>
    <row r="30" spans="2:17" x14ac:dyDescent="0.2">
      <c r="B30" s="48">
        <f t="shared" si="1"/>
        <v>22</v>
      </c>
      <c r="C30" s="3" t="s">
        <v>203</v>
      </c>
      <c r="D30" s="79" t="s">
        <v>187</v>
      </c>
      <c r="E30" s="80"/>
      <c r="F30" s="80"/>
      <c r="G30" s="80"/>
      <c r="H30" s="80"/>
      <c r="I30" s="81"/>
      <c r="J30" s="29">
        <v>0</v>
      </c>
      <c r="K30" s="29">
        <v>0</v>
      </c>
      <c r="L30" s="29">
        <v>0</v>
      </c>
      <c r="M30" s="29">
        <v>0</v>
      </c>
      <c r="N30" s="37">
        <v>0</v>
      </c>
      <c r="O30" s="29"/>
      <c r="P30" s="29"/>
      <c r="Q30" s="14">
        <f t="shared" si="0"/>
        <v>0</v>
      </c>
    </row>
    <row r="31" spans="2:17" x14ac:dyDescent="0.2">
      <c r="B31" s="48">
        <f t="shared" si="1"/>
        <v>23</v>
      </c>
      <c r="C31" s="34"/>
      <c r="D31" s="76"/>
      <c r="E31" s="77"/>
      <c r="F31" s="77"/>
      <c r="G31" s="77"/>
      <c r="H31" s="77"/>
      <c r="I31" s="78"/>
      <c r="J31" s="29"/>
      <c r="K31" s="29"/>
      <c r="L31" s="29"/>
      <c r="M31" s="29"/>
      <c r="N31" s="37"/>
      <c r="O31" s="29"/>
      <c r="P31" s="29"/>
      <c r="Q31" s="14"/>
    </row>
    <row r="32" spans="2:17" x14ac:dyDescent="0.2">
      <c r="B32" s="48">
        <f t="shared" si="1"/>
        <v>24</v>
      </c>
      <c r="C32" s="35"/>
      <c r="D32" s="76"/>
      <c r="E32" s="77"/>
      <c r="F32" s="77"/>
      <c r="G32" s="77"/>
      <c r="H32" s="77"/>
      <c r="I32" s="78"/>
      <c r="J32" s="29"/>
      <c r="K32" s="29"/>
      <c r="L32" s="29"/>
      <c r="M32" s="29"/>
      <c r="N32" s="37"/>
      <c r="O32" s="29"/>
      <c r="P32" s="29"/>
      <c r="Q32" s="14"/>
    </row>
    <row r="33" spans="2:17" x14ac:dyDescent="0.2">
      <c r="B33" s="48">
        <f t="shared" si="1"/>
        <v>25</v>
      </c>
      <c r="C33" s="34"/>
      <c r="D33" s="76"/>
      <c r="E33" s="77"/>
      <c r="F33" s="77"/>
      <c r="G33" s="77"/>
      <c r="H33" s="77"/>
      <c r="I33" s="78"/>
      <c r="J33" s="29"/>
      <c r="K33" s="29"/>
      <c r="L33" s="29"/>
      <c r="M33" s="29"/>
      <c r="N33" s="37"/>
      <c r="O33" s="29"/>
      <c r="P33" s="29"/>
      <c r="Q33" s="14"/>
    </row>
    <row r="34" spans="2:17" x14ac:dyDescent="0.2">
      <c r="B34" s="48">
        <f t="shared" si="1"/>
        <v>26</v>
      </c>
      <c r="C34" s="34"/>
      <c r="D34" s="76"/>
      <c r="E34" s="77"/>
      <c r="F34" s="77"/>
      <c r="G34" s="77"/>
      <c r="H34" s="77"/>
      <c r="I34" s="78"/>
      <c r="J34" s="29"/>
      <c r="K34" s="29"/>
      <c r="L34" s="29"/>
      <c r="M34" s="29"/>
      <c r="N34" s="37"/>
      <c r="O34" s="29"/>
      <c r="P34" s="29"/>
      <c r="Q34" s="14"/>
    </row>
    <row r="35" spans="2:17" x14ac:dyDescent="0.2">
      <c r="B35" s="48">
        <f t="shared" si="1"/>
        <v>27</v>
      </c>
      <c r="C35" s="34"/>
      <c r="D35" s="76"/>
      <c r="E35" s="77"/>
      <c r="F35" s="77"/>
      <c r="G35" s="77"/>
      <c r="H35" s="77"/>
      <c r="I35" s="78"/>
      <c r="J35" s="32"/>
      <c r="K35" s="32"/>
      <c r="L35" s="32"/>
      <c r="M35" s="32"/>
      <c r="N35" s="37"/>
      <c r="O35" s="32"/>
      <c r="P35" s="32"/>
      <c r="Q35" s="14"/>
    </row>
    <row r="36" spans="2:17" x14ac:dyDescent="0.2">
      <c r="B36" s="48">
        <f t="shared" si="1"/>
        <v>28</v>
      </c>
      <c r="C36" s="34"/>
      <c r="D36" s="76"/>
      <c r="E36" s="77"/>
      <c r="F36" s="77"/>
      <c r="G36" s="77"/>
      <c r="H36" s="77"/>
      <c r="I36" s="78"/>
      <c r="J36" s="32"/>
      <c r="K36" s="32"/>
      <c r="L36" s="32"/>
      <c r="M36" s="32"/>
      <c r="N36" s="37"/>
      <c r="O36" s="32"/>
      <c r="P36" s="32"/>
      <c r="Q36" s="14"/>
    </row>
    <row r="37" spans="2:17" x14ac:dyDescent="0.2">
      <c r="B37" s="48">
        <f t="shared" si="1"/>
        <v>29</v>
      </c>
      <c r="C37" s="34"/>
      <c r="D37" s="76"/>
      <c r="E37" s="77"/>
      <c r="F37" s="77"/>
      <c r="G37" s="77"/>
      <c r="H37" s="77"/>
      <c r="I37" s="78"/>
      <c r="J37" s="32"/>
      <c r="K37" s="32"/>
      <c r="L37" s="32"/>
      <c r="M37" s="32"/>
      <c r="N37" s="37"/>
      <c r="O37" s="32"/>
      <c r="P37" s="32"/>
      <c r="Q37" s="14"/>
    </row>
    <row r="38" spans="2:17" x14ac:dyDescent="0.2">
      <c r="B38" s="48">
        <f t="shared" si="1"/>
        <v>30</v>
      </c>
      <c r="C38" s="34"/>
      <c r="D38" s="76"/>
      <c r="E38" s="77"/>
      <c r="F38" s="77"/>
      <c r="G38" s="77"/>
      <c r="H38" s="77"/>
      <c r="I38" s="78"/>
      <c r="J38" s="32"/>
      <c r="K38" s="32"/>
      <c r="L38" s="32"/>
      <c r="M38" s="32"/>
      <c r="N38" s="37"/>
      <c r="O38" s="32"/>
      <c r="P38" s="32"/>
      <c r="Q38" s="14"/>
    </row>
    <row r="39" spans="2:17" x14ac:dyDescent="0.2">
      <c r="B39" s="48">
        <f t="shared" si="1"/>
        <v>31</v>
      </c>
      <c r="C39" s="34"/>
      <c r="D39" s="76"/>
      <c r="E39" s="77"/>
      <c r="F39" s="77"/>
      <c r="G39" s="77"/>
      <c r="H39" s="77"/>
      <c r="I39" s="78"/>
      <c r="J39" s="32"/>
      <c r="K39" s="32"/>
      <c r="L39" s="32"/>
      <c r="M39" s="32"/>
      <c r="N39" s="37"/>
      <c r="O39" s="32"/>
      <c r="P39" s="32"/>
      <c r="Q39" s="14"/>
    </row>
    <row r="40" spans="2:17" x14ac:dyDescent="0.2">
      <c r="B40" s="48">
        <f t="shared" si="1"/>
        <v>32</v>
      </c>
      <c r="C40" s="35"/>
      <c r="D40" s="76"/>
      <c r="E40" s="77"/>
      <c r="F40" s="77"/>
      <c r="G40" s="77"/>
      <c r="H40" s="77"/>
      <c r="I40" s="78"/>
      <c r="J40" s="32"/>
      <c r="K40" s="32"/>
      <c r="L40" s="32"/>
      <c r="M40" s="32"/>
      <c r="N40" s="37"/>
      <c r="O40" s="32"/>
      <c r="P40" s="32"/>
      <c r="Q40" s="14"/>
    </row>
    <row r="41" spans="2:17" x14ac:dyDescent="0.2">
      <c r="B41" s="48">
        <f t="shared" si="1"/>
        <v>33</v>
      </c>
      <c r="C41" s="18"/>
      <c r="D41" s="83"/>
      <c r="E41" s="83"/>
      <c r="F41" s="83"/>
      <c r="G41" s="83"/>
      <c r="H41" s="83"/>
      <c r="I41" s="83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48">
        <f t="shared" si="1"/>
        <v>34</v>
      </c>
      <c r="C42" s="18"/>
      <c r="D42" s="66"/>
      <c r="E42" s="66"/>
      <c r="F42" s="66"/>
      <c r="G42" s="66"/>
      <c r="H42" s="66"/>
      <c r="I42" s="66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48">
        <f t="shared" si="1"/>
        <v>35</v>
      </c>
      <c r="C43" s="18"/>
      <c r="D43" s="66"/>
      <c r="E43" s="66"/>
      <c r="F43" s="66"/>
      <c r="G43" s="66"/>
      <c r="H43" s="66"/>
      <c r="I43" s="66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48">
        <f t="shared" si="1"/>
        <v>36</v>
      </c>
      <c r="C44" s="18"/>
      <c r="D44" s="66"/>
      <c r="E44" s="66"/>
      <c r="F44" s="66"/>
      <c r="G44" s="66"/>
      <c r="H44" s="66"/>
      <c r="I44" s="66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48">
        <f t="shared" si="1"/>
        <v>37</v>
      </c>
      <c r="C45" s="18"/>
      <c r="D45" s="66"/>
      <c r="E45" s="66"/>
      <c r="F45" s="66"/>
      <c r="G45" s="66"/>
      <c r="H45" s="66"/>
      <c r="I45" s="66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48">
        <f t="shared" si="1"/>
        <v>38</v>
      </c>
      <c r="C46" s="9"/>
      <c r="D46" s="66"/>
      <c r="E46" s="66"/>
      <c r="F46" s="66"/>
      <c r="G46" s="66"/>
      <c r="H46" s="66"/>
      <c r="I46" s="66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48">
        <f t="shared" si="1"/>
        <v>39</v>
      </c>
      <c r="C47" s="9"/>
      <c r="D47" s="66"/>
      <c r="E47" s="66"/>
      <c r="F47" s="66"/>
      <c r="G47" s="66"/>
      <c r="H47" s="66"/>
      <c r="I47" s="66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48">
        <f t="shared" si="1"/>
        <v>40</v>
      </c>
      <c r="C48" s="9"/>
      <c r="D48" s="66"/>
      <c r="E48" s="66"/>
      <c r="F48" s="66"/>
      <c r="G48" s="66"/>
      <c r="H48" s="66"/>
      <c r="I48" s="66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48">
        <f t="shared" si="1"/>
        <v>41</v>
      </c>
      <c r="C49" s="9"/>
      <c r="D49" s="66"/>
      <c r="E49" s="66"/>
      <c r="F49" s="66"/>
      <c r="G49" s="66"/>
      <c r="H49" s="66"/>
      <c r="I49" s="66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48">
        <f t="shared" si="1"/>
        <v>42</v>
      </c>
      <c r="C50" s="9"/>
      <c r="D50" s="66"/>
      <c r="E50" s="66"/>
      <c r="F50" s="66"/>
      <c r="G50" s="66"/>
      <c r="H50" s="66"/>
      <c r="I50" s="66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48">
        <f t="shared" si="1"/>
        <v>43</v>
      </c>
      <c r="C51" s="9"/>
      <c r="D51" s="66"/>
      <c r="E51" s="66"/>
      <c r="F51" s="66"/>
      <c r="G51" s="66"/>
      <c r="H51" s="66"/>
      <c r="I51" s="66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48">
        <f t="shared" si="1"/>
        <v>44</v>
      </c>
      <c r="C52" s="9"/>
      <c r="D52" s="66"/>
      <c r="E52" s="66"/>
      <c r="F52" s="66"/>
      <c r="G52" s="66"/>
      <c r="H52" s="66"/>
      <c r="I52" s="66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48">
        <f t="shared" si="1"/>
        <v>45</v>
      </c>
      <c r="C53" s="9"/>
      <c r="D53" s="66"/>
      <c r="E53" s="66"/>
      <c r="F53" s="66"/>
      <c r="G53" s="66"/>
      <c r="H53" s="66"/>
      <c r="I53" s="66"/>
      <c r="J53" s="19"/>
      <c r="K53" s="19"/>
      <c r="L53" s="19"/>
      <c r="M53" s="19"/>
      <c r="N53" s="19"/>
      <c r="O53" s="19"/>
      <c r="P53" s="19"/>
      <c r="Q53" s="14"/>
    </row>
    <row r="54" spans="2:17" x14ac:dyDescent="0.2">
      <c r="C54" s="64"/>
      <c r="D54" s="64"/>
      <c r="E54" s="17"/>
      <c r="H54" s="60" t="s">
        <v>19</v>
      </c>
      <c r="I54" s="60"/>
      <c r="J54" s="23">
        <f t="shared" ref="J54:Q54" si="3">COUNTIF(J9:J53,"&gt;=70")</f>
        <v>19</v>
      </c>
      <c r="K54" s="23">
        <f t="shared" si="3"/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si="3"/>
        <v>0</v>
      </c>
    </row>
    <row r="55" spans="2:17" x14ac:dyDescent="0.2">
      <c r="C55" s="64"/>
      <c r="D55" s="64"/>
      <c r="E55" s="21"/>
      <c r="H55" s="62" t="s">
        <v>20</v>
      </c>
      <c r="I55" s="62"/>
      <c r="J55" s="24">
        <f t="shared" ref="J55:Q55" si="4">COUNTIF(J9:J53,"&lt;70")</f>
        <v>3</v>
      </c>
      <c r="K55" s="24">
        <f t="shared" si="4"/>
        <v>22</v>
      </c>
      <c r="L55" s="24">
        <f t="shared" si="4"/>
        <v>22</v>
      </c>
      <c r="M55" s="24">
        <f t="shared" si="4"/>
        <v>22</v>
      </c>
      <c r="N55" s="24">
        <f t="shared" si="4"/>
        <v>22</v>
      </c>
      <c r="O55" s="24">
        <f t="shared" si="4"/>
        <v>0</v>
      </c>
      <c r="P55" s="24">
        <f t="shared" si="4"/>
        <v>0</v>
      </c>
      <c r="Q55" s="24">
        <f t="shared" si="4"/>
        <v>22</v>
      </c>
    </row>
    <row r="56" spans="2:17" x14ac:dyDescent="0.2">
      <c r="C56" s="64"/>
      <c r="D56" s="64"/>
      <c r="E56" s="64"/>
      <c r="H56" s="62" t="s">
        <v>21</v>
      </c>
      <c r="I56" s="62"/>
      <c r="J56" s="24">
        <f t="shared" ref="J56:Q56" si="5">COUNT(J9:J53)</f>
        <v>22</v>
      </c>
      <c r="K56" s="24">
        <f t="shared" si="5"/>
        <v>22</v>
      </c>
      <c r="L56" s="24">
        <f t="shared" si="5"/>
        <v>22</v>
      </c>
      <c r="M56" s="24">
        <f t="shared" si="5"/>
        <v>22</v>
      </c>
      <c r="N56" s="24">
        <f t="shared" si="5"/>
        <v>22</v>
      </c>
      <c r="O56" s="24">
        <f t="shared" si="5"/>
        <v>0</v>
      </c>
      <c r="P56" s="24">
        <f t="shared" si="5"/>
        <v>0</v>
      </c>
      <c r="Q56" s="24">
        <f t="shared" si="5"/>
        <v>22</v>
      </c>
    </row>
    <row r="57" spans="2:17" x14ac:dyDescent="0.2">
      <c r="C57" s="64"/>
      <c r="D57" s="64"/>
      <c r="E57" s="17"/>
      <c r="F57" s="12"/>
      <c r="H57" s="61" t="s">
        <v>16</v>
      </c>
      <c r="I57" s="61"/>
      <c r="J57" s="25">
        <f>J54/J56</f>
        <v>0.86363636363636365</v>
      </c>
      <c r="K57" s="26">
        <f t="shared" ref="K57:Q57" si="6">K54/K56</f>
        <v>0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">
      <c r="C58" s="64"/>
      <c r="D58" s="64"/>
      <c r="E58" s="17"/>
      <c r="F58" s="12"/>
      <c r="H58" s="61" t="s">
        <v>17</v>
      </c>
      <c r="I58" s="61"/>
      <c r="J58" s="25">
        <f>J55/J56</f>
        <v>0.13636363636363635</v>
      </c>
      <c r="K58" s="25">
        <f t="shared" ref="K58:Q58" si="7">K55/K56</f>
        <v>1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">
      <c r="C59" s="64"/>
      <c r="D59" s="64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65"/>
      <c r="K61" s="65"/>
      <c r="L61" s="65"/>
      <c r="M61" s="65"/>
      <c r="N61" s="65"/>
      <c r="O61" s="65"/>
      <c r="P61" s="65"/>
    </row>
    <row r="62" spans="2:17" x14ac:dyDescent="0.2">
      <c r="J62" s="63" t="s">
        <v>18</v>
      </c>
      <c r="K62" s="63"/>
      <c r="L62" s="63"/>
      <c r="M62" s="63"/>
      <c r="N62" s="63"/>
      <c r="O62" s="63"/>
      <c r="P62" s="63"/>
    </row>
  </sheetData>
  <mergeCells count="67">
    <mergeCell ref="D38:I38"/>
    <mergeCell ref="D39:I39"/>
    <mergeCell ref="D40:I40"/>
    <mergeCell ref="C58:D58"/>
    <mergeCell ref="H58:I58"/>
    <mergeCell ref="D50:I5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C54:D54"/>
    <mergeCell ref="H54:I54"/>
    <mergeCell ref="J61:P61"/>
    <mergeCell ref="J62:P62"/>
    <mergeCell ref="C55:D55"/>
    <mergeCell ref="H55:I55"/>
    <mergeCell ref="C56:E56"/>
    <mergeCell ref="H56:I56"/>
    <mergeCell ref="C57:D57"/>
    <mergeCell ref="H57:I57"/>
    <mergeCell ref="C59:D59"/>
    <mergeCell ref="D35:I35"/>
    <mergeCell ref="D36:I36"/>
    <mergeCell ref="D37:I37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33:I33"/>
    <mergeCell ref="D27:I27"/>
    <mergeCell ref="D34:I34"/>
    <mergeCell ref="D28:I28"/>
    <mergeCell ref="D29:I29"/>
    <mergeCell ref="D30:I30"/>
    <mergeCell ref="D31:I31"/>
    <mergeCell ref="D32:I3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120" zoomScaleNormal="120" workbookViewId="0">
      <selection activeCell="J9" sqref="J9"/>
    </sheetView>
  </sheetViews>
  <sheetFormatPr baseColWidth="10" defaultRowHeight="15" x14ac:dyDescent="0.2"/>
  <cols>
    <col min="1" max="1" width="1.33203125" customWidth="1"/>
    <col min="2" max="2" width="4" customWidth="1"/>
    <col min="3" max="3" width="9.1640625" customWidth="1"/>
    <col min="4" max="7" width="7.6640625" customWidth="1"/>
    <col min="8" max="8" width="3.5" customWidth="1"/>
    <col min="9" max="9" width="6.33203125" customWidth="1"/>
    <col min="10" max="10" width="5.5" customWidth="1"/>
    <col min="11" max="11" width="5" customWidth="1"/>
    <col min="12" max="12" width="5.1640625" customWidth="1"/>
    <col min="13" max="13" width="5.83203125" customWidth="1"/>
    <col min="14" max="15" width="4.33203125" customWidth="1"/>
    <col min="16" max="16" width="4.5" customWidth="1"/>
    <col min="17" max="17" width="6.33203125" customWidth="1"/>
    <col min="18" max="19" width="5.6640625" customWidth="1"/>
  </cols>
  <sheetData>
    <row r="2" spans="2:18" ht="16" x14ac:dyDescent="0.2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 x14ac:dyDescent="0.2">
      <c r="C3" s="70" t="s">
        <v>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20"/>
      <c r="R3" s="20"/>
    </row>
    <row r="4" spans="2:18" x14ac:dyDescent="0.2">
      <c r="C4" t="s">
        <v>0</v>
      </c>
      <c r="D4" s="59" t="s">
        <v>135</v>
      </c>
      <c r="E4" s="59"/>
      <c r="F4" s="59"/>
      <c r="G4" s="59"/>
      <c r="I4" t="s">
        <v>1</v>
      </c>
      <c r="J4" s="50" t="s">
        <v>130</v>
      </c>
      <c r="K4" s="50"/>
      <c r="M4" t="s">
        <v>2</v>
      </c>
      <c r="N4" s="71">
        <v>45357</v>
      </c>
      <c r="O4" s="71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51" t="s">
        <v>136</v>
      </c>
      <c r="E6" s="51"/>
      <c r="F6" s="51"/>
      <c r="G6" s="51"/>
      <c r="I6" s="58" t="s">
        <v>22</v>
      </c>
      <c r="J6" s="58"/>
      <c r="K6" s="75" t="s">
        <v>24</v>
      </c>
      <c r="L6" s="75"/>
      <c r="M6" s="75"/>
      <c r="N6" s="75"/>
      <c r="O6" s="75"/>
      <c r="P6" s="75"/>
    </row>
    <row r="7" spans="2:18" ht="11.25" customHeight="1" x14ac:dyDescent="0.2"/>
    <row r="8" spans="2:18" x14ac:dyDescent="0.2">
      <c r="B8" s="3" t="s">
        <v>4</v>
      </c>
      <c r="C8" s="3" t="s">
        <v>6</v>
      </c>
      <c r="D8" s="82" t="s">
        <v>5</v>
      </c>
      <c r="E8" s="82"/>
      <c r="F8" s="82"/>
      <c r="G8" s="82"/>
      <c r="H8" s="82"/>
      <c r="I8" s="8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40">
        <v>1</v>
      </c>
      <c r="C9" s="47" t="s">
        <v>209</v>
      </c>
      <c r="D9" s="52" t="s">
        <v>210</v>
      </c>
      <c r="E9" s="53"/>
      <c r="F9" s="53"/>
      <c r="G9" s="53"/>
      <c r="H9" s="53"/>
      <c r="I9" s="54"/>
      <c r="J9" s="39">
        <v>0</v>
      </c>
      <c r="K9" s="39">
        <v>0</v>
      </c>
      <c r="L9" s="39">
        <v>0</v>
      </c>
      <c r="M9" s="39"/>
      <c r="N9" s="39"/>
      <c r="O9" s="39"/>
      <c r="P9" s="39"/>
      <c r="Q9" s="14">
        <f>SUM(J9:L9)/3</f>
        <v>0</v>
      </c>
    </row>
    <row r="10" spans="2:18" x14ac:dyDescent="0.2">
      <c r="B10" s="40">
        <f>B9+1</f>
        <v>2</v>
      </c>
      <c r="C10" s="47" t="s">
        <v>112</v>
      </c>
      <c r="D10" s="52" t="s">
        <v>42</v>
      </c>
      <c r="E10" s="53"/>
      <c r="F10" s="53"/>
      <c r="G10" s="53"/>
      <c r="H10" s="53"/>
      <c r="I10" s="54"/>
      <c r="J10" s="29">
        <v>0</v>
      </c>
      <c r="K10" s="19">
        <v>0</v>
      </c>
      <c r="L10" s="19">
        <v>0</v>
      </c>
      <c r="M10" s="29"/>
      <c r="N10" s="29"/>
      <c r="O10" s="29"/>
      <c r="P10" s="29"/>
      <c r="Q10" s="14">
        <f>SUM(J10:L10)/3</f>
        <v>0</v>
      </c>
    </row>
    <row r="11" spans="2:18" x14ac:dyDescent="0.2">
      <c r="B11" s="40">
        <f>B10+1</f>
        <v>3</v>
      </c>
      <c r="C11" s="47" t="s">
        <v>113</v>
      </c>
      <c r="D11" s="52" t="s">
        <v>35</v>
      </c>
      <c r="E11" s="53"/>
      <c r="F11" s="53"/>
      <c r="G11" s="53"/>
      <c r="H11" s="53"/>
      <c r="I11" s="54"/>
      <c r="J11" s="32">
        <v>0</v>
      </c>
      <c r="K11" s="32">
        <v>0</v>
      </c>
      <c r="L11" s="32">
        <v>0</v>
      </c>
      <c r="M11" s="32"/>
      <c r="N11" s="32"/>
      <c r="O11" s="32"/>
      <c r="P11" s="32"/>
      <c r="Q11" s="14">
        <f t="shared" ref="Q11:Q26" si="0">SUM(J11:L11)/3</f>
        <v>0</v>
      </c>
    </row>
    <row r="12" spans="2:18" x14ac:dyDescent="0.2">
      <c r="B12" s="40">
        <f t="shared" ref="B12:B53" si="1">B11+1</f>
        <v>4</v>
      </c>
      <c r="C12" s="47" t="s">
        <v>211</v>
      </c>
      <c r="D12" s="52" t="s">
        <v>212</v>
      </c>
      <c r="E12" s="53"/>
      <c r="F12" s="53"/>
      <c r="G12" s="53"/>
      <c r="H12" s="53"/>
      <c r="I12" s="54"/>
      <c r="J12" s="39">
        <v>0</v>
      </c>
      <c r="K12" s="39">
        <v>0</v>
      </c>
      <c r="L12" s="39">
        <v>0</v>
      </c>
      <c r="M12" s="39"/>
      <c r="N12" s="39"/>
      <c r="O12" s="39"/>
      <c r="P12" s="39"/>
      <c r="Q12" s="14">
        <f t="shared" si="0"/>
        <v>0</v>
      </c>
    </row>
    <row r="13" spans="2:18" x14ac:dyDescent="0.2">
      <c r="B13" s="40">
        <f t="shared" si="1"/>
        <v>5</v>
      </c>
      <c r="C13" s="47" t="s">
        <v>121</v>
      </c>
      <c r="D13" s="52" t="s">
        <v>43</v>
      </c>
      <c r="E13" s="53"/>
      <c r="F13" s="53"/>
      <c r="G13" s="53"/>
      <c r="H13" s="53"/>
      <c r="I13" s="54"/>
      <c r="J13" s="32">
        <v>0</v>
      </c>
      <c r="K13" s="32">
        <v>0</v>
      </c>
      <c r="L13" s="32">
        <v>0</v>
      </c>
      <c r="M13" s="32"/>
      <c r="N13" s="32"/>
      <c r="O13" s="32"/>
      <c r="P13" s="32"/>
      <c r="Q13" s="14">
        <f t="shared" si="0"/>
        <v>0</v>
      </c>
    </row>
    <row r="14" spans="2:18" x14ac:dyDescent="0.2">
      <c r="B14" s="40">
        <f t="shared" si="1"/>
        <v>6</v>
      </c>
      <c r="C14" s="47" t="s">
        <v>114</v>
      </c>
      <c r="D14" s="52" t="s">
        <v>44</v>
      </c>
      <c r="E14" s="53"/>
      <c r="F14" s="53"/>
      <c r="G14" s="53"/>
      <c r="H14" s="53"/>
      <c r="I14" s="54"/>
      <c r="J14" s="32">
        <v>0</v>
      </c>
      <c r="K14" s="32">
        <v>0</v>
      </c>
      <c r="L14" s="32">
        <v>0</v>
      </c>
      <c r="M14" s="32"/>
      <c r="N14" s="32"/>
      <c r="O14" s="32"/>
      <c r="P14" s="32"/>
      <c r="Q14" s="14">
        <f t="shared" si="0"/>
        <v>0</v>
      </c>
    </row>
    <row r="15" spans="2:18" x14ac:dyDescent="0.2">
      <c r="B15" s="40">
        <f t="shared" si="1"/>
        <v>7</v>
      </c>
      <c r="C15" s="47" t="s">
        <v>115</v>
      </c>
      <c r="D15" s="52" t="s">
        <v>36</v>
      </c>
      <c r="E15" s="53"/>
      <c r="F15" s="53"/>
      <c r="G15" s="53"/>
      <c r="H15" s="53"/>
      <c r="I15" s="54"/>
      <c r="J15" s="32">
        <v>0</v>
      </c>
      <c r="K15" s="32">
        <v>0</v>
      </c>
      <c r="L15" s="32">
        <v>0</v>
      </c>
      <c r="M15" s="32"/>
      <c r="N15" s="32"/>
      <c r="O15" s="32"/>
      <c r="P15" s="32"/>
      <c r="Q15" s="14">
        <f t="shared" si="0"/>
        <v>0</v>
      </c>
    </row>
    <row r="16" spans="2:18" x14ac:dyDescent="0.2">
      <c r="B16" s="40">
        <f t="shared" si="1"/>
        <v>8</v>
      </c>
      <c r="C16" s="47" t="s">
        <v>122</v>
      </c>
      <c r="D16" s="52" t="s">
        <v>45</v>
      </c>
      <c r="E16" s="53"/>
      <c r="F16" s="53"/>
      <c r="G16" s="53"/>
      <c r="H16" s="53"/>
      <c r="I16" s="54"/>
      <c r="J16" s="32">
        <v>0</v>
      </c>
      <c r="K16" s="32">
        <v>0</v>
      </c>
      <c r="L16" s="32">
        <v>0</v>
      </c>
      <c r="M16" s="32"/>
      <c r="N16" s="32"/>
      <c r="O16" s="32"/>
      <c r="P16" s="32"/>
      <c r="Q16" s="14">
        <f t="shared" si="0"/>
        <v>0</v>
      </c>
    </row>
    <row r="17" spans="2:17" x14ac:dyDescent="0.2">
      <c r="B17" s="40">
        <f t="shared" si="1"/>
        <v>9</v>
      </c>
      <c r="C17" s="47" t="s">
        <v>116</v>
      </c>
      <c r="D17" s="52" t="s">
        <v>37</v>
      </c>
      <c r="E17" s="53"/>
      <c r="F17" s="53"/>
      <c r="G17" s="53"/>
      <c r="H17" s="53"/>
      <c r="I17" s="54"/>
      <c r="J17" s="32">
        <v>0</v>
      </c>
      <c r="K17" s="32">
        <v>0</v>
      </c>
      <c r="L17" s="32">
        <v>0</v>
      </c>
      <c r="M17" s="32"/>
      <c r="N17" s="32"/>
      <c r="O17" s="32"/>
      <c r="P17" s="32"/>
      <c r="Q17" s="14">
        <f t="shared" si="0"/>
        <v>0</v>
      </c>
    </row>
    <row r="18" spans="2:17" x14ac:dyDescent="0.2">
      <c r="B18" s="40">
        <f t="shared" si="1"/>
        <v>10</v>
      </c>
      <c r="C18" s="47" t="s">
        <v>117</v>
      </c>
      <c r="D18" s="52" t="s">
        <v>38</v>
      </c>
      <c r="E18" s="53"/>
      <c r="F18" s="53"/>
      <c r="G18" s="53"/>
      <c r="H18" s="53"/>
      <c r="I18" s="54"/>
      <c r="J18" s="32">
        <v>0</v>
      </c>
      <c r="K18" s="32">
        <v>0</v>
      </c>
      <c r="L18" s="32">
        <v>0</v>
      </c>
      <c r="M18" s="32"/>
      <c r="N18" s="32"/>
      <c r="O18" s="32"/>
      <c r="P18" s="32"/>
      <c r="Q18" s="14">
        <f t="shared" si="0"/>
        <v>0</v>
      </c>
    </row>
    <row r="19" spans="2:17" x14ac:dyDescent="0.2">
      <c r="B19" s="40">
        <f t="shared" si="1"/>
        <v>11</v>
      </c>
      <c r="C19" s="47" t="s">
        <v>123</v>
      </c>
      <c r="D19" s="52" t="s">
        <v>46</v>
      </c>
      <c r="E19" s="53"/>
      <c r="F19" s="53"/>
      <c r="G19" s="53"/>
      <c r="H19" s="53"/>
      <c r="I19" s="54"/>
      <c r="J19" s="32">
        <v>0</v>
      </c>
      <c r="K19" s="32">
        <v>0</v>
      </c>
      <c r="L19" s="32">
        <v>0</v>
      </c>
      <c r="M19" s="32"/>
      <c r="N19" s="32"/>
      <c r="O19" s="32"/>
      <c r="P19" s="32"/>
      <c r="Q19" s="14">
        <f t="shared" si="0"/>
        <v>0</v>
      </c>
    </row>
    <row r="20" spans="2:17" x14ac:dyDescent="0.2">
      <c r="B20" s="40">
        <f t="shared" si="1"/>
        <v>12</v>
      </c>
      <c r="C20" s="47" t="s">
        <v>124</v>
      </c>
      <c r="D20" s="52" t="s">
        <v>47</v>
      </c>
      <c r="E20" s="53"/>
      <c r="F20" s="53"/>
      <c r="G20" s="53"/>
      <c r="H20" s="53"/>
      <c r="I20" s="54"/>
      <c r="J20" s="32">
        <v>0</v>
      </c>
      <c r="K20" s="32">
        <v>0</v>
      </c>
      <c r="L20" s="32">
        <v>0</v>
      </c>
      <c r="M20" s="32"/>
      <c r="N20" s="32"/>
      <c r="O20" s="32"/>
      <c r="P20" s="32"/>
      <c r="Q20" s="14">
        <f t="shared" si="0"/>
        <v>0</v>
      </c>
    </row>
    <row r="21" spans="2:17" x14ac:dyDescent="0.2">
      <c r="B21" s="40">
        <f t="shared" si="1"/>
        <v>13</v>
      </c>
      <c r="C21" s="47" t="s">
        <v>125</v>
      </c>
      <c r="D21" s="52" t="s">
        <v>48</v>
      </c>
      <c r="E21" s="53"/>
      <c r="F21" s="53"/>
      <c r="G21" s="53"/>
      <c r="H21" s="53"/>
      <c r="I21" s="54"/>
      <c r="J21" s="32">
        <v>0</v>
      </c>
      <c r="K21" s="32">
        <v>0</v>
      </c>
      <c r="L21" s="32">
        <v>0</v>
      </c>
      <c r="M21" s="32"/>
      <c r="N21" s="32"/>
      <c r="O21" s="32"/>
      <c r="P21" s="32"/>
      <c r="Q21" s="14">
        <f t="shared" si="0"/>
        <v>0</v>
      </c>
    </row>
    <row r="22" spans="2:17" x14ac:dyDescent="0.2">
      <c r="B22" s="40">
        <f t="shared" si="1"/>
        <v>14</v>
      </c>
      <c r="C22" s="47" t="s">
        <v>126</v>
      </c>
      <c r="D22" s="52" t="s">
        <v>49</v>
      </c>
      <c r="E22" s="53"/>
      <c r="F22" s="53"/>
      <c r="G22" s="53"/>
      <c r="H22" s="53"/>
      <c r="I22" s="54"/>
      <c r="J22" s="32">
        <v>0</v>
      </c>
      <c r="K22" s="32">
        <v>0</v>
      </c>
      <c r="L22" s="32">
        <v>0</v>
      </c>
      <c r="M22" s="32"/>
      <c r="N22" s="32"/>
      <c r="O22" s="32"/>
      <c r="P22" s="32"/>
      <c r="Q22" s="14">
        <f t="shared" si="0"/>
        <v>0</v>
      </c>
    </row>
    <row r="23" spans="2:17" x14ac:dyDescent="0.2">
      <c r="B23" s="40">
        <f t="shared" si="1"/>
        <v>15</v>
      </c>
      <c r="C23" s="47" t="s">
        <v>118</v>
      </c>
      <c r="D23" s="52" t="s">
        <v>39</v>
      </c>
      <c r="E23" s="53"/>
      <c r="F23" s="53"/>
      <c r="G23" s="53"/>
      <c r="H23" s="53"/>
      <c r="I23" s="54"/>
      <c r="J23" s="32">
        <v>0</v>
      </c>
      <c r="K23" s="32">
        <v>0</v>
      </c>
      <c r="L23" s="32">
        <v>0</v>
      </c>
      <c r="M23" s="32"/>
      <c r="N23" s="32"/>
      <c r="O23" s="32"/>
      <c r="P23" s="32"/>
      <c r="Q23" s="14">
        <f t="shared" si="0"/>
        <v>0</v>
      </c>
    </row>
    <row r="24" spans="2:17" x14ac:dyDescent="0.2">
      <c r="B24" s="40">
        <f t="shared" si="1"/>
        <v>16</v>
      </c>
      <c r="C24" s="47" t="s">
        <v>127</v>
      </c>
      <c r="D24" s="52" t="s">
        <v>50</v>
      </c>
      <c r="E24" s="53"/>
      <c r="F24" s="53"/>
      <c r="G24" s="53"/>
      <c r="H24" s="53"/>
      <c r="I24" s="54"/>
      <c r="J24" s="32">
        <v>0</v>
      </c>
      <c r="K24" s="32">
        <v>0</v>
      </c>
      <c r="L24" s="32">
        <v>0</v>
      </c>
      <c r="M24" s="32"/>
      <c r="N24" s="32"/>
      <c r="O24" s="32"/>
      <c r="P24" s="32"/>
      <c r="Q24" s="14">
        <f t="shared" si="0"/>
        <v>0</v>
      </c>
    </row>
    <row r="25" spans="2:17" x14ac:dyDescent="0.2">
      <c r="B25" s="40">
        <f t="shared" si="1"/>
        <v>17</v>
      </c>
      <c r="C25" s="46" t="s">
        <v>120</v>
      </c>
      <c r="D25" s="52" t="s">
        <v>41</v>
      </c>
      <c r="E25" s="53"/>
      <c r="F25" s="53"/>
      <c r="G25" s="53"/>
      <c r="H25" s="53"/>
      <c r="I25" s="54"/>
      <c r="J25" s="32">
        <v>0</v>
      </c>
      <c r="K25" s="32">
        <v>0</v>
      </c>
      <c r="L25" s="32">
        <v>0</v>
      </c>
      <c r="M25" s="32"/>
      <c r="N25" s="32"/>
      <c r="O25" s="32"/>
      <c r="P25" s="32"/>
      <c r="Q25" s="14">
        <f t="shared" si="0"/>
        <v>0</v>
      </c>
    </row>
    <row r="26" spans="2:17" x14ac:dyDescent="0.2">
      <c r="B26" s="40">
        <f t="shared" si="1"/>
        <v>18</v>
      </c>
      <c r="C26" s="47" t="s">
        <v>128</v>
      </c>
      <c r="D26" s="52" t="s">
        <v>51</v>
      </c>
      <c r="E26" s="53"/>
      <c r="F26" s="53"/>
      <c r="G26" s="53"/>
      <c r="H26" s="53"/>
      <c r="I26" s="54"/>
      <c r="J26" s="32">
        <v>0</v>
      </c>
      <c r="K26" s="32">
        <v>0</v>
      </c>
      <c r="L26" s="32">
        <v>0</v>
      </c>
      <c r="M26" s="32"/>
      <c r="N26" s="32"/>
      <c r="O26" s="32"/>
      <c r="P26" s="32"/>
      <c r="Q26" s="14">
        <f t="shared" si="0"/>
        <v>0</v>
      </c>
    </row>
    <row r="27" spans="2:17" x14ac:dyDescent="0.2">
      <c r="B27" s="40">
        <f t="shared" si="1"/>
        <v>19</v>
      </c>
      <c r="C27" s="43"/>
      <c r="D27" s="79"/>
      <c r="E27" s="80"/>
      <c r="F27" s="80"/>
      <c r="G27" s="80"/>
      <c r="H27" s="80"/>
      <c r="I27" s="81"/>
      <c r="J27" s="32"/>
      <c r="K27" s="32"/>
      <c r="L27" s="32"/>
      <c r="M27" s="32"/>
      <c r="N27" s="32"/>
      <c r="O27" s="32"/>
      <c r="P27" s="32"/>
      <c r="Q27" s="14"/>
    </row>
    <row r="28" spans="2:17" x14ac:dyDescent="0.2">
      <c r="B28" s="40">
        <f t="shared" si="1"/>
        <v>20</v>
      </c>
      <c r="C28" s="43"/>
      <c r="D28" s="52"/>
      <c r="E28" s="53"/>
      <c r="F28" s="53"/>
      <c r="G28" s="53"/>
      <c r="H28" s="53"/>
      <c r="I28" s="54"/>
      <c r="J28" s="32"/>
      <c r="K28" s="32"/>
      <c r="L28" s="32"/>
      <c r="M28" s="32"/>
      <c r="N28" s="32"/>
      <c r="O28" s="32"/>
      <c r="P28" s="32"/>
      <c r="Q28" s="14"/>
    </row>
    <row r="29" spans="2:17" x14ac:dyDescent="0.2">
      <c r="B29" s="40">
        <f t="shared" si="1"/>
        <v>21</v>
      </c>
      <c r="C29" s="43"/>
      <c r="D29" s="79"/>
      <c r="E29" s="80"/>
      <c r="F29" s="80"/>
      <c r="G29" s="80"/>
      <c r="H29" s="80"/>
      <c r="I29" s="81"/>
      <c r="J29" s="32"/>
      <c r="K29" s="32"/>
      <c r="L29" s="32"/>
      <c r="M29" s="32"/>
      <c r="N29" s="32"/>
      <c r="O29" s="32"/>
      <c r="P29" s="32"/>
      <c r="Q29" s="14"/>
    </row>
    <row r="30" spans="2:17" x14ac:dyDescent="0.2">
      <c r="B30" s="40">
        <f t="shared" si="1"/>
        <v>22</v>
      </c>
      <c r="C30" s="36"/>
      <c r="D30" s="79"/>
      <c r="E30" s="80"/>
      <c r="F30" s="80"/>
      <c r="G30" s="80"/>
      <c r="H30" s="80"/>
      <c r="I30" s="81"/>
      <c r="J30" s="32"/>
      <c r="K30" s="32"/>
      <c r="L30" s="32"/>
      <c r="M30" s="32"/>
      <c r="N30" s="32"/>
      <c r="O30" s="32"/>
      <c r="P30" s="32"/>
      <c r="Q30" s="14"/>
    </row>
    <row r="31" spans="2:17" x14ac:dyDescent="0.2">
      <c r="B31" s="40">
        <f t="shared" si="1"/>
        <v>23</v>
      </c>
      <c r="C31" s="18"/>
      <c r="D31" s="66"/>
      <c r="E31" s="66"/>
      <c r="F31" s="66"/>
      <c r="G31" s="66"/>
      <c r="H31" s="66"/>
      <c r="I31" s="66"/>
      <c r="J31" s="19"/>
      <c r="K31" s="19"/>
      <c r="L31" s="19"/>
      <c r="M31" s="19"/>
      <c r="N31" s="19"/>
      <c r="O31" s="19"/>
      <c r="P31" s="19"/>
      <c r="Q31" s="14"/>
    </row>
    <row r="32" spans="2:17" x14ac:dyDescent="0.2">
      <c r="B32" s="40">
        <f t="shared" si="1"/>
        <v>24</v>
      </c>
      <c r="C32" s="18"/>
      <c r="D32" s="66"/>
      <c r="E32" s="66"/>
      <c r="F32" s="66"/>
      <c r="G32" s="66"/>
      <c r="H32" s="66"/>
      <c r="I32" s="66"/>
      <c r="J32" s="19"/>
      <c r="K32" s="19"/>
      <c r="L32" s="19"/>
      <c r="M32" s="19"/>
      <c r="N32" s="19"/>
      <c r="O32" s="19"/>
      <c r="P32" s="19"/>
      <c r="Q32" s="14"/>
    </row>
    <row r="33" spans="2:17" x14ac:dyDescent="0.2">
      <c r="B33" s="40">
        <f t="shared" si="1"/>
        <v>25</v>
      </c>
      <c r="C33" s="18"/>
      <c r="D33" s="66"/>
      <c r="E33" s="66"/>
      <c r="F33" s="66"/>
      <c r="G33" s="66"/>
      <c r="H33" s="66"/>
      <c r="I33" s="66"/>
      <c r="J33" s="19"/>
      <c r="K33" s="19"/>
      <c r="L33" s="19"/>
      <c r="M33" s="19"/>
      <c r="N33" s="19"/>
      <c r="O33" s="19"/>
      <c r="P33" s="19"/>
      <c r="Q33" s="14"/>
    </row>
    <row r="34" spans="2:17" x14ac:dyDescent="0.2">
      <c r="B34" s="40">
        <f t="shared" si="1"/>
        <v>26</v>
      </c>
      <c r="C34" s="18"/>
      <c r="D34" s="66"/>
      <c r="E34" s="66"/>
      <c r="F34" s="66"/>
      <c r="G34" s="66"/>
      <c r="H34" s="66"/>
      <c r="I34" s="66"/>
      <c r="J34" s="19"/>
      <c r="K34" s="19"/>
      <c r="L34" s="19"/>
      <c r="M34" s="19"/>
      <c r="N34" s="19"/>
      <c r="O34" s="19"/>
      <c r="P34" s="19"/>
      <c r="Q34" s="14"/>
    </row>
    <row r="35" spans="2:17" x14ac:dyDescent="0.2">
      <c r="B35" s="40">
        <f t="shared" si="1"/>
        <v>27</v>
      </c>
      <c r="C35" s="18"/>
      <c r="D35" s="66"/>
      <c r="E35" s="66"/>
      <c r="F35" s="66"/>
      <c r="G35" s="66"/>
      <c r="H35" s="66"/>
      <c r="I35" s="66"/>
      <c r="J35" s="19"/>
      <c r="K35" s="19"/>
      <c r="L35" s="19"/>
      <c r="M35" s="19"/>
      <c r="N35" s="19"/>
      <c r="O35" s="19"/>
      <c r="P35" s="19"/>
      <c r="Q35" s="14"/>
    </row>
    <row r="36" spans="2:17" x14ac:dyDescent="0.2">
      <c r="B36" s="40">
        <f t="shared" si="1"/>
        <v>28</v>
      </c>
      <c r="C36" s="18"/>
      <c r="D36" s="66"/>
      <c r="E36" s="66"/>
      <c r="F36" s="66"/>
      <c r="G36" s="66"/>
      <c r="H36" s="66"/>
      <c r="I36" s="66"/>
      <c r="J36" s="19"/>
      <c r="K36" s="19"/>
      <c r="L36" s="19"/>
      <c r="M36" s="19"/>
      <c r="N36" s="19"/>
      <c r="O36" s="19"/>
      <c r="P36" s="19"/>
      <c r="Q36" s="14"/>
    </row>
    <row r="37" spans="2:17" x14ac:dyDescent="0.2">
      <c r="B37" s="40">
        <f t="shared" si="1"/>
        <v>29</v>
      </c>
      <c r="C37" s="18"/>
      <c r="D37" s="66"/>
      <c r="E37" s="66"/>
      <c r="F37" s="66"/>
      <c r="G37" s="66"/>
      <c r="H37" s="66"/>
      <c r="I37" s="66"/>
      <c r="J37" s="19"/>
      <c r="K37" s="19"/>
      <c r="L37" s="19"/>
      <c r="M37" s="19"/>
      <c r="N37" s="19"/>
      <c r="O37" s="19"/>
      <c r="P37" s="19"/>
      <c r="Q37" s="14"/>
    </row>
    <row r="38" spans="2:17" x14ac:dyDescent="0.2">
      <c r="B38" s="40">
        <f t="shared" si="1"/>
        <v>30</v>
      </c>
      <c r="C38" s="18"/>
      <c r="D38" s="66"/>
      <c r="E38" s="66"/>
      <c r="F38" s="66"/>
      <c r="G38" s="66"/>
      <c r="H38" s="66"/>
      <c r="I38" s="66"/>
      <c r="J38" s="19"/>
      <c r="K38" s="19"/>
      <c r="L38" s="19"/>
      <c r="M38" s="19"/>
      <c r="N38" s="19"/>
      <c r="O38" s="19"/>
      <c r="P38" s="19"/>
      <c r="Q38" s="14"/>
    </row>
    <row r="39" spans="2:17" x14ac:dyDescent="0.2">
      <c r="B39" s="40">
        <f t="shared" si="1"/>
        <v>31</v>
      </c>
      <c r="C39" s="18"/>
      <c r="D39" s="66"/>
      <c r="E39" s="66"/>
      <c r="F39" s="66"/>
      <c r="G39" s="66"/>
      <c r="H39" s="66"/>
      <c r="I39" s="66"/>
      <c r="J39" s="19"/>
      <c r="K39" s="19"/>
      <c r="L39" s="19"/>
      <c r="M39" s="19"/>
      <c r="N39" s="19"/>
      <c r="O39" s="19"/>
      <c r="P39" s="19"/>
      <c r="Q39" s="14"/>
    </row>
    <row r="40" spans="2:17" x14ac:dyDescent="0.2">
      <c r="B40" s="40">
        <f t="shared" si="1"/>
        <v>32</v>
      </c>
      <c r="C40" s="18"/>
      <c r="D40" s="66"/>
      <c r="E40" s="66"/>
      <c r="F40" s="66"/>
      <c r="G40" s="66"/>
      <c r="H40" s="66"/>
      <c r="I40" s="66"/>
      <c r="J40" s="19"/>
      <c r="K40" s="19"/>
      <c r="L40" s="19"/>
      <c r="M40" s="19"/>
      <c r="N40" s="19"/>
      <c r="O40" s="19"/>
      <c r="P40" s="19"/>
      <c r="Q40" s="14"/>
    </row>
    <row r="41" spans="2:17" x14ac:dyDescent="0.2">
      <c r="B41" s="40">
        <f t="shared" si="1"/>
        <v>33</v>
      </c>
      <c r="C41" s="18"/>
      <c r="D41" s="66"/>
      <c r="E41" s="66"/>
      <c r="F41" s="66"/>
      <c r="G41" s="66"/>
      <c r="H41" s="66"/>
      <c r="I41" s="66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40">
        <f t="shared" si="1"/>
        <v>34</v>
      </c>
      <c r="C42" s="18"/>
      <c r="D42" s="66"/>
      <c r="E42" s="66"/>
      <c r="F42" s="66"/>
      <c r="G42" s="66"/>
      <c r="H42" s="66"/>
      <c r="I42" s="66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40">
        <f t="shared" si="1"/>
        <v>35</v>
      </c>
      <c r="C43" s="18"/>
      <c r="D43" s="66"/>
      <c r="E43" s="66"/>
      <c r="F43" s="66"/>
      <c r="G43" s="66"/>
      <c r="H43" s="66"/>
      <c r="I43" s="66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40">
        <f t="shared" si="1"/>
        <v>36</v>
      </c>
      <c r="C44" s="18"/>
      <c r="D44" s="66"/>
      <c r="E44" s="66"/>
      <c r="F44" s="66"/>
      <c r="G44" s="66"/>
      <c r="H44" s="66"/>
      <c r="I44" s="66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40">
        <f t="shared" si="1"/>
        <v>37</v>
      </c>
      <c r="C45" s="18"/>
      <c r="D45" s="66"/>
      <c r="E45" s="66"/>
      <c r="F45" s="66"/>
      <c r="G45" s="66"/>
      <c r="H45" s="66"/>
      <c r="I45" s="66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40">
        <f t="shared" si="1"/>
        <v>38</v>
      </c>
      <c r="C46" s="18"/>
      <c r="D46" s="66"/>
      <c r="E46" s="66"/>
      <c r="F46" s="66"/>
      <c r="G46" s="66"/>
      <c r="H46" s="66"/>
      <c r="I46" s="66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40">
        <f t="shared" si="1"/>
        <v>39</v>
      </c>
      <c r="C47" s="9"/>
      <c r="D47" s="66"/>
      <c r="E47" s="66"/>
      <c r="F47" s="66"/>
      <c r="G47" s="66"/>
      <c r="H47" s="66"/>
      <c r="I47" s="66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40">
        <f t="shared" si="1"/>
        <v>40</v>
      </c>
      <c r="C48" s="9"/>
      <c r="D48" s="66"/>
      <c r="E48" s="66"/>
      <c r="F48" s="66"/>
      <c r="G48" s="66"/>
      <c r="H48" s="66"/>
      <c r="I48" s="66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40">
        <f t="shared" si="1"/>
        <v>41</v>
      </c>
      <c r="C49" s="9"/>
      <c r="D49" s="66"/>
      <c r="E49" s="66"/>
      <c r="F49" s="66"/>
      <c r="G49" s="66"/>
      <c r="H49" s="66"/>
      <c r="I49" s="66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40">
        <f t="shared" si="1"/>
        <v>42</v>
      </c>
      <c r="C50" s="9"/>
      <c r="D50" s="66"/>
      <c r="E50" s="66"/>
      <c r="F50" s="66"/>
      <c r="G50" s="66"/>
      <c r="H50" s="66"/>
      <c r="I50" s="66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40">
        <f t="shared" si="1"/>
        <v>43</v>
      </c>
      <c r="C51" s="9"/>
      <c r="D51" s="66"/>
      <c r="E51" s="66"/>
      <c r="F51" s="66"/>
      <c r="G51" s="66"/>
      <c r="H51" s="66"/>
      <c r="I51" s="66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40">
        <f t="shared" si="1"/>
        <v>44</v>
      </c>
      <c r="C52" s="9"/>
      <c r="D52" s="66"/>
      <c r="E52" s="66"/>
      <c r="F52" s="66"/>
      <c r="G52" s="66"/>
      <c r="H52" s="66"/>
      <c r="I52" s="66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40">
        <f t="shared" si="1"/>
        <v>45</v>
      </c>
      <c r="C53" s="9"/>
      <c r="D53" s="66"/>
      <c r="E53" s="66"/>
      <c r="F53" s="66"/>
      <c r="G53" s="66"/>
      <c r="H53" s="66"/>
      <c r="I53" s="66"/>
      <c r="J53" s="19"/>
      <c r="K53" s="19"/>
      <c r="L53" s="19"/>
      <c r="M53" s="19"/>
      <c r="N53" s="19"/>
      <c r="O53" s="19"/>
      <c r="P53" s="19"/>
      <c r="Q53" s="14"/>
    </row>
    <row r="54" spans="2:17" x14ac:dyDescent="0.2">
      <c r="C54" s="64"/>
      <c r="D54" s="64"/>
      <c r="E54" s="17"/>
      <c r="H54" s="60" t="s">
        <v>19</v>
      </c>
      <c r="I54" s="60"/>
      <c r="J54" s="23">
        <f t="shared" ref="J54:Q54" si="2">COUNTIF(J9:J53,"&gt;=70")</f>
        <v>0</v>
      </c>
      <c r="K54" s="42">
        <f t="shared" si="2"/>
        <v>0</v>
      </c>
      <c r="L54" s="42">
        <f t="shared" si="2"/>
        <v>0</v>
      </c>
      <c r="M54" s="42">
        <f t="shared" si="2"/>
        <v>0</v>
      </c>
      <c r="N54" s="42">
        <f t="shared" si="2"/>
        <v>0</v>
      </c>
      <c r="O54" s="42">
        <f t="shared" si="2"/>
        <v>0</v>
      </c>
      <c r="P54" s="42">
        <f t="shared" si="2"/>
        <v>0</v>
      </c>
      <c r="Q54" s="27">
        <f t="shared" si="2"/>
        <v>0</v>
      </c>
    </row>
    <row r="55" spans="2:17" x14ac:dyDescent="0.2">
      <c r="C55" s="64"/>
      <c r="D55" s="64"/>
      <c r="E55" s="21"/>
      <c r="H55" s="62" t="s">
        <v>20</v>
      </c>
      <c r="I55" s="62"/>
      <c r="J55" s="24">
        <f t="shared" ref="J55:Q55" si="3">COUNTIF(J9:J53,"&lt;70")</f>
        <v>18</v>
      </c>
      <c r="K55" s="41">
        <f t="shared" si="3"/>
        <v>18</v>
      </c>
      <c r="L55" s="41">
        <f t="shared" si="3"/>
        <v>18</v>
      </c>
      <c r="M55" s="41">
        <f t="shared" si="3"/>
        <v>0</v>
      </c>
      <c r="N55" s="41">
        <f t="shared" si="3"/>
        <v>0</v>
      </c>
      <c r="O55" s="41">
        <f t="shared" si="3"/>
        <v>0</v>
      </c>
      <c r="P55" s="41">
        <f t="shared" si="3"/>
        <v>0</v>
      </c>
      <c r="Q55" s="41">
        <f t="shared" si="3"/>
        <v>18</v>
      </c>
    </row>
    <row r="56" spans="2:17" x14ac:dyDescent="0.2">
      <c r="C56" s="64"/>
      <c r="D56" s="64"/>
      <c r="E56" s="64"/>
      <c r="H56" s="62" t="s">
        <v>21</v>
      </c>
      <c r="I56" s="62"/>
      <c r="J56" s="24">
        <f t="shared" ref="J56:Q56" si="4">COUNT(J9:J53)</f>
        <v>18</v>
      </c>
      <c r="K56" s="41">
        <f t="shared" si="4"/>
        <v>18</v>
      </c>
      <c r="L56" s="41">
        <f t="shared" si="4"/>
        <v>18</v>
      </c>
      <c r="M56" s="41">
        <f t="shared" si="4"/>
        <v>0</v>
      </c>
      <c r="N56" s="41">
        <f t="shared" si="4"/>
        <v>0</v>
      </c>
      <c r="O56" s="41">
        <f t="shared" si="4"/>
        <v>0</v>
      </c>
      <c r="P56" s="41">
        <f t="shared" si="4"/>
        <v>0</v>
      </c>
      <c r="Q56" s="41">
        <f t="shared" si="4"/>
        <v>18</v>
      </c>
    </row>
    <row r="57" spans="2:17" x14ac:dyDescent="0.2">
      <c r="C57" s="64"/>
      <c r="D57" s="64"/>
      <c r="E57" s="17"/>
      <c r="F57" s="12"/>
      <c r="H57" s="61" t="s">
        <v>16</v>
      </c>
      <c r="I57" s="61"/>
      <c r="J57" s="25">
        <f>J54/J56</f>
        <v>0</v>
      </c>
      <c r="K57" s="26">
        <f t="shared" ref="K57:Q57" si="5">K54/K56</f>
        <v>0</v>
      </c>
      <c r="L57" s="26">
        <f t="shared" si="5"/>
        <v>0</v>
      </c>
      <c r="M57" s="26" t="e">
        <f t="shared" si="5"/>
        <v>#DIV/0!</v>
      </c>
      <c r="N57" s="26" t="e">
        <f t="shared" si="5"/>
        <v>#DIV/0!</v>
      </c>
      <c r="O57" s="26" t="e">
        <f t="shared" si="5"/>
        <v>#DIV/0!</v>
      </c>
      <c r="P57" s="26" t="e">
        <f t="shared" si="5"/>
        <v>#DIV/0!</v>
      </c>
      <c r="Q57" s="26">
        <f t="shared" si="5"/>
        <v>0</v>
      </c>
    </row>
    <row r="58" spans="2:17" x14ac:dyDescent="0.2">
      <c r="C58" s="64"/>
      <c r="D58" s="64"/>
      <c r="E58" s="17"/>
      <c r="F58" s="12"/>
      <c r="H58" s="61" t="s">
        <v>17</v>
      </c>
      <c r="I58" s="61"/>
      <c r="J58" s="25">
        <f>J55/J56</f>
        <v>1</v>
      </c>
      <c r="K58" s="25">
        <f t="shared" ref="K58:Q58" si="6">K55/K56</f>
        <v>1</v>
      </c>
      <c r="L58" s="26">
        <f t="shared" si="6"/>
        <v>1</v>
      </c>
      <c r="M58" s="26" t="e">
        <f t="shared" si="6"/>
        <v>#DIV/0!</v>
      </c>
      <c r="N58" s="26" t="e">
        <f t="shared" si="6"/>
        <v>#DIV/0!</v>
      </c>
      <c r="O58" s="26" t="e">
        <f t="shared" si="6"/>
        <v>#DIV/0!</v>
      </c>
      <c r="P58" s="26" t="e">
        <f t="shared" si="6"/>
        <v>#DIV/0!</v>
      </c>
      <c r="Q58" s="26">
        <f t="shared" si="6"/>
        <v>1</v>
      </c>
    </row>
    <row r="59" spans="2:17" x14ac:dyDescent="0.2">
      <c r="C59" s="64"/>
      <c r="D59" s="64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65"/>
      <c r="K61" s="65"/>
      <c r="L61" s="65"/>
      <c r="M61" s="65"/>
      <c r="N61" s="65"/>
      <c r="O61" s="65"/>
      <c r="P61" s="65"/>
    </row>
    <row r="62" spans="2:17" x14ac:dyDescent="0.2">
      <c r="J62" s="63" t="s">
        <v>18</v>
      </c>
      <c r="K62" s="63"/>
      <c r="L62" s="63"/>
      <c r="M62" s="63"/>
      <c r="N62" s="63"/>
      <c r="O62" s="63"/>
      <c r="P62" s="6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2:I52"/>
    <mergeCell ref="D53:I53"/>
    <mergeCell ref="C54:D54"/>
    <mergeCell ref="H54:I54"/>
    <mergeCell ref="D51:I51"/>
    <mergeCell ref="D48:I48"/>
    <mergeCell ref="D49:I49"/>
    <mergeCell ref="D40:I40"/>
    <mergeCell ref="D41:I41"/>
    <mergeCell ref="D42:I42"/>
    <mergeCell ref="D43:I43"/>
    <mergeCell ref="D44:I44"/>
    <mergeCell ref="D50:I50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45:I45"/>
    <mergeCell ref="D46:I46"/>
    <mergeCell ref="D47:I47"/>
    <mergeCell ref="D27:I27"/>
    <mergeCell ref="D19:I19"/>
    <mergeCell ref="D20:I20"/>
    <mergeCell ref="D21:I21"/>
    <mergeCell ref="D22:I22"/>
    <mergeCell ref="D23:I23"/>
    <mergeCell ref="D24:I24"/>
    <mergeCell ref="D25:I25"/>
    <mergeCell ref="D26:I26"/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18:I18"/>
    <mergeCell ref="D13:I13"/>
    <mergeCell ref="D14:I14"/>
    <mergeCell ref="D15:I15"/>
    <mergeCell ref="D16:I16"/>
    <mergeCell ref="D9:I9"/>
    <mergeCell ref="D12:I12"/>
    <mergeCell ref="D10:I10"/>
    <mergeCell ref="D11:I11"/>
    <mergeCell ref="D17:I1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120" zoomScaleNormal="120" workbookViewId="0">
      <selection activeCell="J9" sqref="J9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8.6640625" customWidth="1"/>
    <col min="4" max="7" width="7.6640625" customWidth="1"/>
    <col min="8" max="8" width="3.6640625" customWidth="1"/>
    <col min="9" max="9" width="6.33203125" customWidth="1"/>
    <col min="10" max="10" width="5.5" customWidth="1"/>
    <col min="11" max="11" width="5.1640625" customWidth="1"/>
    <col min="12" max="12" width="4.83203125" customWidth="1"/>
    <col min="13" max="13" width="5.5" customWidth="1"/>
    <col min="14" max="14" width="4.83203125" customWidth="1"/>
    <col min="15" max="15" width="4.1640625" customWidth="1"/>
    <col min="16" max="16" width="4.33203125" customWidth="1"/>
    <col min="17" max="17" width="6.1640625" customWidth="1"/>
    <col min="18" max="19" width="5.6640625" customWidth="1"/>
  </cols>
  <sheetData>
    <row r="2" spans="2:18" ht="16" x14ac:dyDescent="0.2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 x14ac:dyDescent="0.2">
      <c r="C3" s="70" t="s">
        <v>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20"/>
      <c r="R3" s="20"/>
    </row>
    <row r="4" spans="2:18" x14ac:dyDescent="0.2">
      <c r="C4" t="s">
        <v>0</v>
      </c>
      <c r="D4" s="59" t="s">
        <v>135</v>
      </c>
      <c r="E4" s="59"/>
      <c r="F4" s="59"/>
      <c r="G4" s="59"/>
      <c r="I4" t="s">
        <v>1</v>
      </c>
      <c r="J4" s="50" t="s">
        <v>131</v>
      </c>
      <c r="K4" s="50"/>
      <c r="M4" t="s">
        <v>2</v>
      </c>
      <c r="N4" s="71">
        <v>45357</v>
      </c>
      <c r="O4" s="71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51" t="s">
        <v>136</v>
      </c>
      <c r="E6" s="51"/>
      <c r="F6" s="51"/>
      <c r="G6" s="51"/>
      <c r="I6" s="58" t="s">
        <v>22</v>
      </c>
      <c r="J6" s="58"/>
      <c r="K6" s="75" t="s">
        <v>24</v>
      </c>
      <c r="L6" s="75"/>
      <c r="M6" s="75"/>
      <c r="N6" s="75"/>
      <c r="O6" s="75"/>
      <c r="P6" s="75"/>
    </row>
    <row r="7" spans="2:18" ht="11.25" customHeight="1" x14ac:dyDescent="0.2"/>
    <row r="8" spans="2:18" x14ac:dyDescent="0.2">
      <c r="B8" s="3" t="s">
        <v>4</v>
      </c>
      <c r="C8" s="3" t="s">
        <v>6</v>
      </c>
      <c r="D8" s="82" t="s">
        <v>5</v>
      </c>
      <c r="E8" s="82"/>
      <c r="F8" s="82"/>
      <c r="G8" s="82"/>
      <c r="H8" s="82"/>
      <c r="I8" s="8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18">
        <v>1</v>
      </c>
      <c r="C9" s="46" t="s">
        <v>76</v>
      </c>
      <c r="D9" s="52" t="s">
        <v>52</v>
      </c>
      <c r="E9" s="53"/>
      <c r="F9" s="53"/>
      <c r="G9" s="53"/>
      <c r="H9" s="53"/>
      <c r="I9" s="54"/>
      <c r="J9" s="37">
        <v>0</v>
      </c>
      <c r="K9" s="19">
        <v>0</v>
      </c>
      <c r="L9" s="29">
        <v>0</v>
      </c>
      <c r="M9" s="29"/>
      <c r="N9" s="29"/>
      <c r="O9" s="19"/>
      <c r="P9" s="19"/>
      <c r="Q9" s="14">
        <f>SUM(J9:L9)/3</f>
        <v>0</v>
      </c>
    </row>
    <row r="10" spans="2:18" x14ac:dyDescent="0.2">
      <c r="B10" s="18">
        <f>B9+1</f>
        <v>2</v>
      </c>
      <c r="C10" s="46" t="s">
        <v>77</v>
      </c>
      <c r="D10" s="52" t="s">
        <v>53</v>
      </c>
      <c r="E10" s="53"/>
      <c r="F10" s="53"/>
      <c r="G10" s="53"/>
      <c r="H10" s="53"/>
      <c r="I10" s="54"/>
      <c r="J10" s="37">
        <v>0</v>
      </c>
      <c r="K10" s="32">
        <v>0</v>
      </c>
      <c r="L10" s="32">
        <v>0</v>
      </c>
      <c r="M10" s="32"/>
      <c r="N10" s="32"/>
      <c r="O10" s="32"/>
      <c r="P10" s="32"/>
      <c r="Q10" s="14">
        <f t="shared" ref="Q10:Q31" si="0">SUM(J10:L10)/3</f>
        <v>0</v>
      </c>
    </row>
    <row r="11" spans="2:18" x14ac:dyDescent="0.2">
      <c r="B11" s="18">
        <f t="shared" ref="B11:B53" si="1">B10+1</f>
        <v>3</v>
      </c>
      <c r="C11" s="46" t="s">
        <v>78</v>
      </c>
      <c r="D11" s="52" t="s">
        <v>54</v>
      </c>
      <c r="E11" s="53"/>
      <c r="F11" s="53"/>
      <c r="G11" s="53"/>
      <c r="H11" s="53"/>
      <c r="I11" s="54"/>
      <c r="J11" s="37">
        <v>0</v>
      </c>
      <c r="K11" s="32">
        <v>0</v>
      </c>
      <c r="L11" s="32">
        <v>0</v>
      </c>
      <c r="M11" s="32"/>
      <c r="N11" s="32"/>
      <c r="O11" s="32"/>
      <c r="P11" s="32"/>
      <c r="Q11" s="14">
        <f t="shared" si="0"/>
        <v>0</v>
      </c>
    </row>
    <row r="12" spans="2:18" x14ac:dyDescent="0.2">
      <c r="B12" s="18">
        <f t="shared" si="1"/>
        <v>4</v>
      </c>
      <c r="C12" s="46" t="s">
        <v>79</v>
      </c>
      <c r="D12" s="52" t="s">
        <v>55</v>
      </c>
      <c r="E12" s="53"/>
      <c r="F12" s="53"/>
      <c r="G12" s="53"/>
      <c r="H12" s="53"/>
      <c r="I12" s="54"/>
      <c r="J12" s="37">
        <v>0</v>
      </c>
      <c r="K12" s="32">
        <v>0</v>
      </c>
      <c r="L12" s="32">
        <v>0</v>
      </c>
      <c r="M12" s="32"/>
      <c r="N12" s="32"/>
      <c r="O12" s="32"/>
      <c r="P12" s="32"/>
      <c r="Q12" s="14">
        <f t="shared" si="0"/>
        <v>0</v>
      </c>
    </row>
    <row r="13" spans="2:18" x14ac:dyDescent="0.2">
      <c r="B13" s="18">
        <f t="shared" si="1"/>
        <v>5</v>
      </c>
      <c r="C13" s="46" t="s">
        <v>80</v>
      </c>
      <c r="D13" s="52" t="s">
        <v>56</v>
      </c>
      <c r="E13" s="53"/>
      <c r="F13" s="53"/>
      <c r="G13" s="53"/>
      <c r="H13" s="53"/>
      <c r="I13" s="54"/>
      <c r="J13" s="37">
        <v>0</v>
      </c>
      <c r="K13" s="32">
        <v>0</v>
      </c>
      <c r="L13" s="32">
        <v>0</v>
      </c>
      <c r="M13" s="32"/>
      <c r="N13" s="32"/>
      <c r="O13" s="32"/>
      <c r="P13" s="32"/>
      <c r="Q13" s="14">
        <f t="shared" si="0"/>
        <v>0</v>
      </c>
    </row>
    <row r="14" spans="2:18" x14ac:dyDescent="0.2">
      <c r="B14" s="31">
        <f t="shared" si="1"/>
        <v>6</v>
      </c>
      <c r="C14" s="46" t="s">
        <v>81</v>
      </c>
      <c r="D14" s="52" t="s">
        <v>57</v>
      </c>
      <c r="E14" s="53"/>
      <c r="F14" s="53"/>
      <c r="G14" s="53"/>
      <c r="H14" s="53"/>
      <c r="I14" s="54"/>
      <c r="J14" s="37">
        <v>0</v>
      </c>
      <c r="K14" s="32">
        <v>0</v>
      </c>
      <c r="L14" s="32">
        <v>0</v>
      </c>
      <c r="M14" s="32"/>
      <c r="N14" s="32"/>
      <c r="O14" s="32"/>
      <c r="P14" s="32"/>
      <c r="Q14" s="14">
        <f t="shared" si="0"/>
        <v>0</v>
      </c>
    </row>
    <row r="15" spans="2:18" x14ac:dyDescent="0.2">
      <c r="B15" s="31">
        <f t="shared" si="1"/>
        <v>7</v>
      </c>
      <c r="C15" s="46" t="s">
        <v>82</v>
      </c>
      <c r="D15" s="52" t="s">
        <v>58</v>
      </c>
      <c r="E15" s="53"/>
      <c r="F15" s="53"/>
      <c r="G15" s="53"/>
      <c r="H15" s="53"/>
      <c r="I15" s="54"/>
      <c r="J15" s="37">
        <v>0</v>
      </c>
      <c r="K15" s="32">
        <v>0</v>
      </c>
      <c r="L15" s="32">
        <v>0</v>
      </c>
      <c r="M15" s="32"/>
      <c r="N15" s="32"/>
      <c r="O15" s="32"/>
      <c r="P15" s="32"/>
      <c r="Q15" s="14">
        <f t="shared" si="0"/>
        <v>0</v>
      </c>
    </row>
    <row r="16" spans="2:18" x14ac:dyDescent="0.2">
      <c r="B16" s="31">
        <f t="shared" si="1"/>
        <v>8</v>
      </c>
      <c r="C16" s="46" t="s">
        <v>83</v>
      </c>
      <c r="D16" s="52" t="s">
        <v>59</v>
      </c>
      <c r="E16" s="53"/>
      <c r="F16" s="53"/>
      <c r="G16" s="53"/>
      <c r="H16" s="53"/>
      <c r="I16" s="54"/>
      <c r="J16" s="37">
        <v>0</v>
      </c>
      <c r="K16" s="32">
        <v>0</v>
      </c>
      <c r="L16" s="32">
        <v>0</v>
      </c>
      <c r="M16" s="32"/>
      <c r="N16" s="32"/>
      <c r="O16" s="32"/>
      <c r="P16" s="32"/>
      <c r="Q16" s="14">
        <f t="shared" si="0"/>
        <v>0</v>
      </c>
    </row>
    <row r="17" spans="2:17" x14ac:dyDescent="0.2">
      <c r="B17" s="31">
        <f t="shared" si="1"/>
        <v>9</v>
      </c>
      <c r="C17" s="46" t="s">
        <v>84</v>
      </c>
      <c r="D17" s="52" t="s">
        <v>60</v>
      </c>
      <c r="E17" s="53"/>
      <c r="F17" s="53"/>
      <c r="G17" s="53"/>
      <c r="H17" s="53"/>
      <c r="I17" s="54"/>
      <c r="J17" s="37">
        <v>0</v>
      </c>
      <c r="K17" s="32">
        <v>0</v>
      </c>
      <c r="L17" s="32">
        <v>0</v>
      </c>
      <c r="M17" s="32"/>
      <c r="N17" s="32"/>
      <c r="O17" s="32"/>
      <c r="P17" s="32"/>
      <c r="Q17" s="14">
        <f t="shared" si="0"/>
        <v>0</v>
      </c>
    </row>
    <row r="18" spans="2:17" x14ac:dyDescent="0.2">
      <c r="B18" s="31">
        <f t="shared" si="1"/>
        <v>10</v>
      </c>
      <c r="C18" s="46" t="s">
        <v>85</v>
      </c>
      <c r="D18" s="52" t="s">
        <v>61</v>
      </c>
      <c r="E18" s="53"/>
      <c r="F18" s="53"/>
      <c r="G18" s="53"/>
      <c r="H18" s="53"/>
      <c r="I18" s="54"/>
      <c r="J18" s="37">
        <v>0</v>
      </c>
      <c r="K18" s="32">
        <v>0</v>
      </c>
      <c r="L18" s="32">
        <v>0</v>
      </c>
      <c r="M18" s="32"/>
      <c r="N18" s="32"/>
      <c r="O18" s="32"/>
      <c r="P18" s="32"/>
      <c r="Q18" s="14">
        <f t="shared" si="0"/>
        <v>0</v>
      </c>
    </row>
    <row r="19" spans="2:17" x14ac:dyDescent="0.2">
      <c r="B19" s="31">
        <f t="shared" si="1"/>
        <v>11</v>
      </c>
      <c r="C19" s="46" t="s">
        <v>86</v>
      </c>
      <c r="D19" s="52" t="s">
        <v>62</v>
      </c>
      <c r="E19" s="53"/>
      <c r="F19" s="53"/>
      <c r="G19" s="53"/>
      <c r="H19" s="53"/>
      <c r="I19" s="54"/>
      <c r="J19" s="37">
        <v>0</v>
      </c>
      <c r="K19" s="32">
        <v>0</v>
      </c>
      <c r="L19" s="32">
        <v>0</v>
      </c>
      <c r="M19" s="32"/>
      <c r="N19" s="32"/>
      <c r="O19" s="32"/>
      <c r="P19" s="32"/>
      <c r="Q19" s="14">
        <f t="shared" si="0"/>
        <v>0</v>
      </c>
    </row>
    <row r="20" spans="2:17" x14ac:dyDescent="0.2">
      <c r="B20" s="31">
        <f t="shared" si="1"/>
        <v>12</v>
      </c>
      <c r="C20" s="46" t="s">
        <v>87</v>
      </c>
      <c r="D20" s="52" t="s">
        <v>63</v>
      </c>
      <c r="E20" s="53"/>
      <c r="F20" s="53"/>
      <c r="G20" s="53"/>
      <c r="H20" s="53"/>
      <c r="I20" s="54"/>
      <c r="J20" s="37">
        <v>0</v>
      </c>
      <c r="K20" s="32">
        <v>0</v>
      </c>
      <c r="L20" s="32">
        <v>0</v>
      </c>
      <c r="M20" s="32"/>
      <c r="N20" s="32"/>
      <c r="O20" s="32"/>
      <c r="P20" s="32"/>
      <c r="Q20" s="14">
        <f t="shared" si="0"/>
        <v>0</v>
      </c>
    </row>
    <row r="21" spans="2:17" x14ac:dyDescent="0.2">
      <c r="B21" s="31">
        <f t="shared" si="1"/>
        <v>13</v>
      </c>
      <c r="C21" s="46" t="s">
        <v>88</v>
      </c>
      <c r="D21" s="52" t="s">
        <v>64</v>
      </c>
      <c r="E21" s="53"/>
      <c r="F21" s="53"/>
      <c r="G21" s="53"/>
      <c r="H21" s="53"/>
      <c r="I21" s="54"/>
      <c r="J21" s="37">
        <v>0</v>
      </c>
      <c r="K21" s="32">
        <v>0</v>
      </c>
      <c r="L21" s="32">
        <v>0</v>
      </c>
      <c r="M21" s="32"/>
      <c r="N21" s="32"/>
      <c r="O21" s="32"/>
      <c r="P21" s="32"/>
      <c r="Q21" s="14">
        <f t="shared" si="0"/>
        <v>0</v>
      </c>
    </row>
    <row r="22" spans="2:17" x14ac:dyDescent="0.2">
      <c r="B22" s="31">
        <f t="shared" si="1"/>
        <v>14</v>
      </c>
      <c r="C22" s="46" t="s">
        <v>89</v>
      </c>
      <c r="D22" s="52" t="s">
        <v>65</v>
      </c>
      <c r="E22" s="53"/>
      <c r="F22" s="53"/>
      <c r="G22" s="53"/>
      <c r="H22" s="53"/>
      <c r="I22" s="54"/>
      <c r="J22" s="37">
        <v>0</v>
      </c>
      <c r="K22" s="32">
        <v>0</v>
      </c>
      <c r="L22" s="32">
        <v>0</v>
      </c>
      <c r="M22" s="32"/>
      <c r="N22" s="32"/>
      <c r="O22" s="32"/>
      <c r="P22" s="32"/>
      <c r="Q22" s="14">
        <f t="shared" si="0"/>
        <v>0</v>
      </c>
    </row>
    <row r="23" spans="2:17" x14ac:dyDescent="0.2">
      <c r="B23" s="31">
        <f t="shared" si="1"/>
        <v>15</v>
      </c>
      <c r="C23" s="46" t="s">
        <v>90</v>
      </c>
      <c r="D23" s="52" t="s">
        <v>66</v>
      </c>
      <c r="E23" s="53"/>
      <c r="F23" s="53"/>
      <c r="G23" s="53"/>
      <c r="H23" s="53"/>
      <c r="I23" s="54"/>
      <c r="J23" s="37">
        <v>0</v>
      </c>
      <c r="K23" s="32">
        <v>0</v>
      </c>
      <c r="L23" s="32">
        <v>0</v>
      </c>
      <c r="M23" s="32"/>
      <c r="N23" s="32"/>
      <c r="O23" s="32"/>
      <c r="P23" s="32"/>
      <c r="Q23" s="14">
        <f t="shared" si="0"/>
        <v>0</v>
      </c>
    </row>
    <row r="24" spans="2:17" x14ac:dyDescent="0.2">
      <c r="B24" s="31">
        <f t="shared" si="1"/>
        <v>16</v>
      </c>
      <c r="C24" s="46" t="s">
        <v>91</v>
      </c>
      <c r="D24" s="52" t="s">
        <v>67</v>
      </c>
      <c r="E24" s="53"/>
      <c r="F24" s="53"/>
      <c r="G24" s="53"/>
      <c r="H24" s="53"/>
      <c r="I24" s="54"/>
      <c r="J24" s="37">
        <v>0</v>
      </c>
      <c r="K24" s="32">
        <v>0</v>
      </c>
      <c r="L24" s="32">
        <v>0</v>
      </c>
      <c r="M24" s="32"/>
      <c r="N24" s="32"/>
      <c r="O24" s="32"/>
      <c r="P24" s="32"/>
      <c r="Q24" s="14">
        <f t="shared" si="0"/>
        <v>0</v>
      </c>
    </row>
    <row r="25" spans="2:17" x14ac:dyDescent="0.2">
      <c r="B25" s="31">
        <f t="shared" si="1"/>
        <v>17</v>
      </c>
      <c r="C25" s="46" t="s">
        <v>92</v>
      </c>
      <c r="D25" s="52" t="s">
        <v>68</v>
      </c>
      <c r="E25" s="53"/>
      <c r="F25" s="53"/>
      <c r="G25" s="53"/>
      <c r="H25" s="53"/>
      <c r="I25" s="54"/>
      <c r="J25" s="37">
        <v>0</v>
      </c>
      <c r="K25" s="32">
        <v>0</v>
      </c>
      <c r="L25" s="32">
        <v>0</v>
      </c>
      <c r="M25" s="32"/>
      <c r="N25" s="32"/>
      <c r="O25" s="32"/>
      <c r="P25" s="32"/>
      <c r="Q25" s="14">
        <f t="shared" si="0"/>
        <v>0</v>
      </c>
    </row>
    <row r="26" spans="2:17" x14ac:dyDescent="0.2">
      <c r="B26" s="31">
        <f t="shared" si="1"/>
        <v>18</v>
      </c>
      <c r="C26" s="46" t="s">
        <v>93</v>
      </c>
      <c r="D26" s="52" t="s">
        <v>69</v>
      </c>
      <c r="E26" s="53"/>
      <c r="F26" s="53"/>
      <c r="G26" s="53"/>
      <c r="H26" s="53"/>
      <c r="I26" s="54"/>
      <c r="J26" s="37">
        <v>0</v>
      </c>
      <c r="K26" s="32">
        <v>0</v>
      </c>
      <c r="L26" s="32">
        <v>0</v>
      </c>
      <c r="M26" s="32"/>
      <c r="N26" s="32"/>
      <c r="O26" s="32"/>
      <c r="P26" s="32"/>
      <c r="Q26" s="14">
        <f t="shared" si="0"/>
        <v>0</v>
      </c>
    </row>
    <row r="27" spans="2:17" x14ac:dyDescent="0.2">
      <c r="B27" s="31">
        <f t="shared" si="1"/>
        <v>19</v>
      </c>
      <c r="C27" s="46" t="s">
        <v>94</v>
      </c>
      <c r="D27" s="52" t="s">
        <v>70</v>
      </c>
      <c r="E27" s="53"/>
      <c r="F27" s="53"/>
      <c r="G27" s="53"/>
      <c r="H27" s="53"/>
      <c r="I27" s="54"/>
      <c r="J27" s="37">
        <v>0</v>
      </c>
      <c r="K27" s="32">
        <v>0</v>
      </c>
      <c r="L27" s="32">
        <v>0</v>
      </c>
      <c r="M27" s="32"/>
      <c r="N27" s="32"/>
      <c r="O27" s="32"/>
      <c r="P27" s="32"/>
      <c r="Q27" s="14">
        <f t="shared" si="0"/>
        <v>0</v>
      </c>
    </row>
    <row r="28" spans="2:17" x14ac:dyDescent="0.2">
      <c r="B28" s="31">
        <f t="shared" si="1"/>
        <v>20</v>
      </c>
      <c r="C28" s="46" t="s">
        <v>95</v>
      </c>
      <c r="D28" s="52" t="s">
        <v>71</v>
      </c>
      <c r="E28" s="53"/>
      <c r="F28" s="53"/>
      <c r="G28" s="53"/>
      <c r="H28" s="53"/>
      <c r="I28" s="54"/>
      <c r="J28" s="37">
        <v>0</v>
      </c>
      <c r="K28" s="32">
        <v>0</v>
      </c>
      <c r="L28" s="32">
        <v>0</v>
      </c>
      <c r="M28" s="32"/>
      <c r="N28" s="32"/>
      <c r="O28" s="32"/>
      <c r="P28" s="32"/>
      <c r="Q28" s="14">
        <f t="shared" si="0"/>
        <v>0</v>
      </c>
    </row>
    <row r="29" spans="2:17" x14ac:dyDescent="0.2">
      <c r="B29" s="31">
        <f t="shared" si="1"/>
        <v>21</v>
      </c>
      <c r="C29" s="46" t="s">
        <v>96</v>
      </c>
      <c r="D29" s="52" t="s">
        <v>72</v>
      </c>
      <c r="E29" s="53"/>
      <c r="F29" s="53"/>
      <c r="G29" s="53"/>
      <c r="H29" s="53"/>
      <c r="I29" s="54"/>
      <c r="J29" s="37">
        <v>0</v>
      </c>
      <c r="K29" s="32">
        <v>0</v>
      </c>
      <c r="L29" s="32">
        <v>0</v>
      </c>
      <c r="M29" s="32"/>
      <c r="N29" s="32"/>
      <c r="O29" s="32"/>
      <c r="P29" s="32"/>
      <c r="Q29" s="14">
        <f t="shared" si="0"/>
        <v>0</v>
      </c>
    </row>
    <row r="30" spans="2:17" x14ac:dyDescent="0.2">
      <c r="B30" s="31">
        <f t="shared" si="1"/>
        <v>22</v>
      </c>
      <c r="C30" s="46" t="s">
        <v>97</v>
      </c>
      <c r="D30" s="52" t="s">
        <v>73</v>
      </c>
      <c r="E30" s="53"/>
      <c r="F30" s="53"/>
      <c r="G30" s="53"/>
      <c r="H30" s="53"/>
      <c r="I30" s="54"/>
      <c r="J30" s="37">
        <v>0</v>
      </c>
      <c r="K30" s="32">
        <v>0</v>
      </c>
      <c r="L30" s="32">
        <v>0</v>
      </c>
      <c r="M30" s="32"/>
      <c r="N30" s="32"/>
      <c r="O30" s="32"/>
      <c r="P30" s="32"/>
      <c r="Q30" s="14">
        <f t="shared" si="0"/>
        <v>0</v>
      </c>
    </row>
    <row r="31" spans="2:17" x14ac:dyDescent="0.2">
      <c r="B31" s="31">
        <f t="shared" si="1"/>
        <v>23</v>
      </c>
      <c r="C31" s="46" t="s">
        <v>98</v>
      </c>
      <c r="D31" s="52" t="s">
        <v>74</v>
      </c>
      <c r="E31" s="53"/>
      <c r="F31" s="53"/>
      <c r="G31" s="53"/>
      <c r="H31" s="53"/>
      <c r="I31" s="54"/>
      <c r="J31" s="37">
        <v>0</v>
      </c>
      <c r="K31" s="32">
        <v>0</v>
      </c>
      <c r="L31" s="32">
        <v>0</v>
      </c>
      <c r="M31" s="32"/>
      <c r="N31" s="32"/>
      <c r="O31" s="32"/>
      <c r="P31" s="32"/>
      <c r="Q31" s="14">
        <f t="shared" si="0"/>
        <v>0</v>
      </c>
    </row>
    <row r="32" spans="2:17" x14ac:dyDescent="0.2">
      <c r="B32" s="31">
        <f t="shared" si="1"/>
        <v>24</v>
      </c>
      <c r="C32" s="33"/>
      <c r="D32" s="79"/>
      <c r="E32" s="80"/>
      <c r="F32" s="80"/>
      <c r="G32" s="80"/>
      <c r="H32" s="80"/>
      <c r="I32" s="81"/>
      <c r="J32" s="37"/>
      <c r="K32" s="32"/>
      <c r="L32" s="32"/>
      <c r="M32" s="32"/>
      <c r="N32" s="32"/>
      <c r="O32" s="32"/>
      <c r="P32" s="32"/>
      <c r="Q32" s="14"/>
    </row>
    <row r="33" spans="2:17" x14ac:dyDescent="0.2">
      <c r="B33" s="31">
        <f t="shared" si="1"/>
        <v>25</v>
      </c>
      <c r="C33" s="33"/>
      <c r="D33" s="79"/>
      <c r="E33" s="80"/>
      <c r="F33" s="80"/>
      <c r="G33" s="80"/>
      <c r="H33" s="80"/>
      <c r="I33" s="81"/>
      <c r="J33" s="37"/>
      <c r="K33" s="32"/>
      <c r="L33" s="32"/>
      <c r="M33" s="32"/>
      <c r="N33" s="32"/>
      <c r="O33" s="32"/>
      <c r="P33" s="32"/>
      <c r="Q33" s="14"/>
    </row>
    <row r="34" spans="2:17" x14ac:dyDescent="0.2">
      <c r="B34" s="31">
        <f t="shared" si="1"/>
        <v>26</v>
      </c>
      <c r="C34" s="33"/>
      <c r="D34" s="79"/>
      <c r="E34" s="80"/>
      <c r="F34" s="80"/>
      <c r="G34" s="80"/>
      <c r="H34" s="80"/>
      <c r="I34" s="81"/>
      <c r="J34" s="37"/>
      <c r="K34" s="32"/>
      <c r="L34" s="32"/>
      <c r="M34" s="32"/>
      <c r="N34" s="32"/>
      <c r="O34" s="32"/>
      <c r="P34" s="32"/>
      <c r="Q34" s="14"/>
    </row>
    <row r="35" spans="2:17" x14ac:dyDescent="0.2">
      <c r="B35" s="31">
        <f t="shared" si="1"/>
        <v>27</v>
      </c>
      <c r="C35" s="18"/>
      <c r="D35" s="66"/>
      <c r="E35" s="66"/>
      <c r="F35" s="66"/>
      <c r="G35" s="66"/>
      <c r="H35" s="66"/>
      <c r="I35" s="66"/>
      <c r="J35" s="19"/>
      <c r="K35" s="19"/>
      <c r="L35" s="19"/>
      <c r="M35" s="19"/>
      <c r="N35" s="19"/>
      <c r="O35" s="19"/>
      <c r="P35" s="19"/>
      <c r="Q35" s="14"/>
    </row>
    <row r="36" spans="2:17" x14ac:dyDescent="0.2">
      <c r="B36" s="31">
        <f t="shared" si="1"/>
        <v>28</v>
      </c>
      <c r="C36" s="18"/>
      <c r="D36" s="66"/>
      <c r="E36" s="66"/>
      <c r="F36" s="66"/>
      <c r="G36" s="66"/>
      <c r="H36" s="66"/>
      <c r="I36" s="66"/>
      <c r="J36" s="19"/>
      <c r="K36" s="19"/>
      <c r="L36" s="19"/>
      <c r="M36" s="19"/>
      <c r="N36" s="19"/>
      <c r="O36" s="19"/>
      <c r="P36" s="19"/>
      <c r="Q36" s="14"/>
    </row>
    <row r="37" spans="2:17" x14ac:dyDescent="0.2">
      <c r="B37" s="31">
        <f t="shared" si="1"/>
        <v>29</v>
      </c>
      <c r="C37" s="18"/>
      <c r="D37" s="66"/>
      <c r="E37" s="66"/>
      <c r="F37" s="66"/>
      <c r="G37" s="66"/>
      <c r="H37" s="66"/>
      <c r="I37" s="66"/>
      <c r="J37" s="19"/>
      <c r="K37" s="19"/>
      <c r="L37" s="19"/>
      <c r="M37" s="19"/>
      <c r="N37" s="19"/>
      <c r="O37" s="19"/>
      <c r="P37" s="19"/>
      <c r="Q37" s="14"/>
    </row>
    <row r="38" spans="2:17" x14ac:dyDescent="0.2">
      <c r="B38" s="31">
        <f t="shared" si="1"/>
        <v>30</v>
      </c>
      <c r="C38" s="18"/>
      <c r="D38" s="66"/>
      <c r="E38" s="66"/>
      <c r="F38" s="66"/>
      <c r="G38" s="66"/>
      <c r="H38" s="66"/>
      <c r="I38" s="66"/>
      <c r="J38" s="19"/>
      <c r="K38" s="19"/>
      <c r="L38" s="19"/>
      <c r="M38" s="19"/>
      <c r="N38" s="19"/>
      <c r="O38" s="19"/>
      <c r="P38" s="19"/>
      <c r="Q38" s="14"/>
    </row>
    <row r="39" spans="2:17" x14ac:dyDescent="0.2">
      <c r="B39" s="31">
        <f t="shared" si="1"/>
        <v>31</v>
      </c>
      <c r="C39" s="18"/>
      <c r="D39" s="66"/>
      <c r="E39" s="66"/>
      <c r="F39" s="66"/>
      <c r="G39" s="66"/>
      <c r="H39" s="66"/>
      <c r="I39" s="66"/>
      <c r="J39" s="19"/>
      <c r="K39" s="19"/>
      <c r="L39" s="19"/>
      <c r="M39" s="19"/>
      <c r="N39" s="19"/>
      <c r="O39" s="19"/>
      <c r="P39" s="19"/>
      <c r="Q39" s="14"/>
    </row>
    <row r="40" spans="2:17" x14ac:dyDescent="0.2">
      <c r="B40" s="31">
        <f t="shared" si="1"/>
        <v>32</v>
      </c>
      <c r="C40" s="18"/>
      <c r="D40" s="66"/>
      <c r="E40" s="66"/>
      <c r="F40" s="66"/>
      <c r="G40" s="66"/>
      <c r="H40" s="66"/>
      <c r="I40" s="66"/>
      <c r="J40" s="19"/>
      <c r="K40" s="19"/>
      <c r="L40" s="19"/>
      <c r="M40" s="19"/>
      <c r="N40" s="19"/>
      <c r="O40" s="19"/>
      <c r="P40" s="19"/>
      <c r="Q40" s="14"/>
    </row>
    <row r="41" spans="2:17" x14ac:dyDescent="0.2">
      <c r="B41" s="31">
        <f t="shared" si="1"/>
        <v>33</v>
      </c>
      <c r="C41" s="18"/>
      <c r="D41" s="66"/>
      <c r="E41" s="66"/>
      <c r="F41" s="66"/>
      <c r="G41" s="66"/>
      <c r="H41" s="66"/>
      <c r="I41" s="66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31">
        <f t="shared" si="1"/>
        <v>34</v>
      </c>
      <c r="C42" s="18"/>
      <c r="D42" s="66"/>
      <c r="E42" s="66"/>
      <c r="F42" s="66"/>
      <c r="G42" s="66"/>
      <c r="H42" s="66"/>
      <c r="I42" s="66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31">
        <f t="shared" si="1"/>
        <v>35</v>
      </c>
      <c r="C43" s="18"/>
      <c r="D43" s="66"/>
      <c r="E43" s="66"/>
      <c r="F43" s="66"/>
      <c r="G43" s="66"/>
      <c r="H43" s="66"/>
      <c r="I43" s="66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31">
        <f t="shared" si="1"/>
        <v>36</v>
      </c>
      <c r="C44" s="18"/>
      <c r="D44" s="66"/>
      <c r="E44" s="66"/>
      <c r="F44" s="66"/>
      <c r="G44" s="66"/>
      <c r="H44" s="66"/>
      <c r="I44" s="66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31">
        <f t="shared" si="1"/>
        <v>37</v>
      </c>
      <c r="C45" s="18"/>
      <c r="D45" s="66"/>
      <c r="E45" s="66"/>
      <c r="F45" s="66"/>
      <c r="G45" s="66"/>
      <c r="H45" s="66"/>
      <c r="I45" s="66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31">
        <f t="shared" si="1"/>
        <v>38</v>
      </c>
      <c r="C46" s="9"/>
      <c r="D46" s="66"/>
      <c r="E46" s="66"/>
      <c r="F46" s="66"/>
      <c r="G46" s="66"/>
      <c r="H46" s="66"/>
      <c r="I46" s="66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31">
        <f t="shared" si="1"/>
        <v>39</v>
      </c>
      <c r="C47" s="9"/>
      <c r="D47" s="66"/>
      <c r="E47" s="66"/>
      <c r="F47" s="66"/>
      <c r="G47" s="66"/>
      <c r="H47" s="66"/>
      <c r="I47" s="66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31">
        <f t="shared" si="1"/>
        <v>40</v>
      </c>
      <c r="C48" s="9"/>
      <c r="D48" s="66"/>
      <c r="E48" s="66"/>
      <c r="F48" s="66"/>
      <c r="G48" s="66"/>
      <c r="H48" s="66"/>
      <c r="I48" s="66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31">
        <f t="shared" si="1"/>
        <v>41</v>
      </c>
      <c r="C49" s="9"/>
      <c r="D49" s="66"/>
      <c r="E49" s="66"/>
      <c r="F49" s="66"/>
      <c r="G49" s="66"/>
      <c r="H49" s="66"/>
      <c r="I49" s="66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31">
        <f t="shared" si="1"/>
        <v>42</v>
      </c>
      <c r="C50" s="9"/>
      <c r="D50" s="66"/>
      <c r="E50" s="66"/>
      <c r="F50" s="66"/>
      <c r="G50" s="66"/>
      <c r="H50" s="66"/>
      <c r="I50" s="66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31">
        <f t="shared" si="1"/>
        <v>43</v>
      </c>
      <c r="C51" s="9"/>
      <c r="D51" s="66"/>
      <c r="E51" s="66"/>
      <c r="F51" s="66"/>
      <c r="G51" s="66"/>
      <c r="H51" s="66"/>
      <c r="I51" s="66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31">
        <f t="shared" si="1"/>
        <v>44</v>
      </c>
      <c r="C52" s="9"/>
      <c r="D52" s="66"/>
      <c r="E52" s="66"/>
      <c r="F52" s="66"/>
      <c r="G52" s="66"/>
      <c r="H52" s="66"/>
      <c r="I52" s="66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31">
        <f t="shared" si="1"/>
        <v>45</v>
      </c>
      <c r="C53" s="22"/>
      <c r="D53" s="72"/>
      <c r="E53" s="73"/>
      <c r="F53" s="73"/>
      <c r="G53" s="73"/>
      <c r="H53" s="73"/>
      <c r="I53" s="74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64"/>
      <c r="D54" s="64"/>
      <c r="E54" s="17"/>
      <c r="H54" s="60" t="s">
        <v>19</v>
      </c>
      <c r="I54" s="60"/>
      <c r="J54" s="23">
        <f t="shared" ref="J54:Q54" si="2">COUNTIF(J9:J53,"&gt;=70")</f>
        <v>0</v>
      </c>
      <c r="K54" s="23">
        <f t="shared" si="2"/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si="2"/>
        <v>0</v>
      </c>
    </row>
    <row r="55" spans="2:17" x14ac:dyDescent="0.2">
      <c r="C55" s="64"/>
      <c r="D55" s="64"/>
      <c r="E55" s="21"/>
      <c r="H55" s="62" t="s">
        <v>20</v>
      </c>
      <c r="I55" s="62"/>
      <c r="J55" s="24">
        <f t="shared" ref="J55:Q55" si="3">COUNTIF(J9:J53,"&lt;70")</f>
        <v>23</v>
      </c>
      <c r="K55" s="24">
        <f t="shared" si="3"/>
        <v>23</v>
      </c>
      <c r="L55" s="24">
        <f t="shared" si="3"/>
        <v>23</v>
      </c>
      <c r="M55" s="24">
        <f t="shared" si="3"/>
        <v>0</v>
      </c>
      <c r="N55" s="24">
        <f t="shared" si="3"/>
        <v>0</v>
      </c>
      <c r="O55" s="24">
        <f t="shared" si="3"/>
        <v>0</v>
      </c>
      <c r="P55" s="24">
        <f t="shared" si="3"/>
        <v>0</v>
      </c>
      <c r="Q55" s="24">
        <f t="shared" si="3"/>
        <v>23</v>
      </c>
    </row>
    <row r="56" spans="2:17" x14ac:dyDescent="0.2">
      <c r="C56" s="64"/>
      <c r="D56" s="64"/>
      <c r="E56" s="64"/>
      <c r="H56" s="62" t="s">
        <v>21</v>
      </c>
      <c r="I56" s="62"/>
      <c r="J56" s="24">
        <f t="shared" ref="J56:Q56" si="4">COUNT(J9:J53)</f>
        <v>23</v>
      </c>
      <c r="K56" s="24">
        <f t="shared" si="4"/>
        <v>23</v>
      </c>
      <c r="L56" s="24">
        <f t="shared" si="4"/>
        <v>23</v>
      </c>
      <c r="M56" s="24">
        <f t="shared" si="4"/>
        <v>0</v>
      </c>
      <c r="N56" s="24">
        <f t="shared" si="4"/>
        <v>0</v>
      </c>
      <c r="O56" s="24">
        <f t="shared" si="4"/>
        <v>0</v>
      </c>
      <c r="P56" s="24">
        <f t="shared" si="4"/>
        <v>0</v>
      </c>
      <c r="Q56" s="24">
        <f t="shared" si="4"/>
        <v>23</v>
      </c>
    </row>
    <row r="57" spans="2:17" x14ac:dyDescent="0.2">
      <c r="C57" s="64"/>
      <c r="D57" s="64"/>
      <c r="E57" s="17"/>
      <c r="F57" s="12"/>
      <c r="H57" s="61" t="s">
        <v>16</v>
      </c>
      <c r="I57" s="61"/>
      <c r="J57" s="25">
        <f>J54/J56</f>
        <v>0</v>
      </c>
      <c r="K57" s="26">
        <f t="shared" ref="K57:Q57" si="5">K54/K56</f>
        <v>0</v>
      </c>
      <c r="L57" s="26">
        <f t="shared" si="5"/>
        <v>0</v>
      </c>
      <c r="M57" s="26" t="e">
        <f t="shared" si="5"/>
        <v>#DIV/0!</v>
      </c>
      <c r="N57" s="26" t="e">
        <f t="shared" si="5"/>
        <v>#DIV/0!</v>
      </c>
      <c r="O57" s="26" t="e">
        <f t="shared" si="5"/>
        <v>#DIV/0!</v>
      </c>
      <c r="P57" s="26" t="e">
        <f t="shared" si="5"/>
        <v>#DIV/0!</v>
      </c>
      <c r="Q57" s="26">
        <f t="shared" si="5"/>
        <v>0</v>
      </c>
    </row>
    <row r="58" spans="2:17" x14ac:dyDescent="0.2">
      <c r="C58" s="64"/>
      <c r="D58" s="64"/>
      <c r="E58" s="17"/>
      <c r="F58" s="12"/>
      <c r="H58" s="61" t="s">
        <v>17</v>
      </c>
      <c r="I58" s="61"/>
      <c r="J58" s="25">
        <f>J55/J56</f>
        <v>1</v>
      </c>
      <c r="K58" s="25">
        <f t="shared" ref="K58:Q58" si="6">K55/K56</f>
        <v>1</v>
      </c>
      <c r="L58" s="26">
        <f t="shared" si="6"/>
        <v>1</v>
      </c>
      <c r="M58" s="26" t="e">
        <f t="shared" si="6"/>
        <v>#DIV/0!</v>
      </c>
      <c r="N58" s="26" t="e">
        <f t="shared" si="6"/>
        <v>#DIV/0!</v>
      </c>
      <c r="O58" s="26" t="e">
        <f t="shared" si="6"/>
        <v>#DIV/0!</v>
      </c>
      <c r="P58" s="26" t="e">
        <f t="shared" si="6"/>
        <v>#DIV/0!</v>
      </c>
      <c r="Q58" s="26">
        <f t="shared" si="6"/>
        <v>1</v>
      </c>
    </row>
    <row r="59" spans="2:17" x14ac:dyDescent="0.2">
      <c r="C59" s="64"/>
      <c r="D59" s="64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65"/>
      <c r="K61" s="65"/>
      <c r="L61" s="65"/>
      <c r="M61" s="65"/>
      <c r="N61" s="65"/>
      <c r="O61" s="65"/>
      <c r="P61" s="65"/>
    </row>
    <row r="62" spans="2:17" x14ac:dyDescent="0.2">
      <c r="J62" s="63" t="s">
        <v>18</v>
      </c>
      <c r="K62" s="63"/>
      <c r="L62" s="63"/>
      <c r="M62" s="63"/>
      <c r="N62" s="63"/>
      <c r="O62" s="63"/>
      <c r="P62" s="6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1:I51"/>
    <mergeCell ref="D52:I52"/>
    <mergeCell ref="D53:I53"/>
    <mergeCell ref="C54:D54"/>
    <mergeCell ref="H54:I54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5:I15"/>
    <mergeCell ref="D14:I14"/>
    <mergeCell ref="D16:I16"/>
    <mergeCell ref="D17:I17"/>
    <mergeCell ref="D18:I18"/>
    <mergeCell ref="D19:I19"/>
    <mergeCell ref="D20:I20"/>
    <mergeCell ref="D26:I26"/>
    <mergeCell ref="D21:I21"/>
    <mergeCell ref="D22:I22"/>
    <mergeCell ref="D23:I23"/>
    <mergeCell ref="D24:I24"/>
    <mergeCell ref="D25:I2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Presupuestos 407B</vt:lpstr>
      <vt:lpstr>Contab. 207B</vt:lpstr>
      <vt:lpstr>Taller de Inv. II 607B</vt:lpstr>
      <vt:lpstr>Taller de Inv. II 607A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Microsoft Office User</cp:lastModifiedBy>
  <cp:lastPrinted>2023-03-24T17:11:16Z</cp:lastPrinted>
  <dcterms:created xsi:type="dcterms:W3CDTF">2023-03-14T19:16:59Z</dcterms:created>
  <dcterms:modified xsi:type="dcterms:W3CDTF">2024-03-02T17:48:34Z</dcterms:modified>
</cp:coreProperties>
</file>