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SON DOS REPORTES/3 REPORTE    220524/"/>
    </mc:Choice>
  </mc:AlternateContent>
  <xr:revisionPtr revIDLastSave="0" documentId="13_ncr:1_{F56CA1F3-944A-2F4C-93CB-8ED2A02A8ADD}" xr6:coauthVersionLast="47" xr6:coauthVersionMax="47" xr10:uidLastSave="{00000000-0000-0000-0000-000000000000}"/>
  <bookViews>
    <workbookView xWindow="8960" yWindow="460" windowWidth="19100" windowHeight="16460" xr2:uid="{00000000-000D-0000-FFFF-FFFF00000000}"/>
  </bookViews>
  <sheets>
    <sheet name="Presupuestos 407B" sheetId="1" r:id="rId1"/>
    <sheet name="Contab. 207B" sheetId="4" r:id="rId2"/>
    <sheet name="Taller de Inv. II 607B" sheetId="5" r:id="rId3"/>
    <sheet name="Taller de Inv. II 607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4" l="1"/>
  <c r="Q27" i="4"/>
  <c r="K56" i="5"/>
  <c r="L56" i="5"/>
  <c r="M56" i="5"/>
  <c r="N56" i="5"/>
  <c r="O56" i="5"/>
  <c r="P56" i="5"/>
  <c r="J56" i="5"/>
  <c r="K55" i="5"/>
  <c r="L55" i="5"/>
  <c r="M55" i="5"/>
  <c r="N55" i="5"/>
  <c r="O55" i="5"/>
  <c r="P55" i="5"/>
  <c r="J55" i="5"/>
  <c r="K54" i="5"/>
  <c r="L54" i="5"/>
  <c r="M54" i="5"/>
  <c r="N54" i="5"/>
  <c r="O54" i="5"/>
  <c r="P54" i="5"/>
  <c r="J54" i="5"/>
  <c r="Q12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54" i="1" s="1"/>
  <c r="Q12" i="1"/>
  <c r="Q13" i="1"/>
  <c r="Q14" i="1"/>
  <c r="Q15" i="1"/>
  <c r="Q16" i="1"/>
  <c r="Q17" i="1"/>
  <c r="Q18" i="1"/>
  <c r="Q19" i="1"/>
  <c r="Q20" i="1"/>
  <c r="Q21" i="1"/>
  <c r="Q22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8" i="4"/>
  <c r="Q29" i="4"/>
  <c r="Q30" i="4"/>
  <c r="Q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Q10" i="5"/>
  <c r="Q1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5" l="1"/>
  <c r="Q54" i="5"/>
  <c r="Q55" i="5"/>
  <c r="M58" i="4"/>
  <c r="M57" i="4"/>
  <c r="N58" i="1"/>
  <c r="J57" i="5"/>
  <c r="J58" i="5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<sst xmlns="http://schemas.openxmlformats.org/spreadsheetml/2006/main" count="298" uniqueCount="219">
  <si>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</si>
  <si>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</si>
  <si>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</si>
  <si>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</si>
  <si>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</si>
  <si>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</si>
  <si>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</si>
  <si>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</si>
  <si>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</si>
  <si>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</si>
  <si>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</si>
  <si>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</si>
  <si>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</si>
  <si>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</si>
  <si>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</si>
  <si>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</si>
  <si>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</si>
  <si>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</si>
  <si>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</si>
  <si>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</si>
  <si>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</si>
  <si>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</si>
  <si>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</si>
  <si>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</si>
  <si>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</si>
  <si>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</si>
  <si>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</si>
  <si>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</si>
  <si>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</si>
  <si>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</si>
  <si>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</si>
  <si>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</si>
  <si>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</si>
  <si>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</si>
  <si>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</si>
  <si>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Carvajal Bapo Yoali Esperanza</t>
  </si>
  <si>
    <t>Malaga Temich Karla Alejandra</t>
  </si>
  <si>
    <t>Mora Luna Edgar de Jesús</t>
  </si>
  <si>
    <t>Morales Azamar Gladys Stefany</t>
  </si>
  <si>
    <t>Rivera Chagala Itzel</t>
  </si>
  <si>
    <t>Villalobos Copete Rogelio de Jesús</t>
  </si>
  <si>
    <t>Xolo Xolo Miriam</t>
  </si>
  <si>
    <t>Caporal Figarola Edgar de Jesús</t>
  </si>
  <si>
    <t>Chipol Escobar Aida Luisa</t>
  </si>
  <si>
    <t>Jiménez Polito Yadira</t>
  </si>
  <si>
    <t>Maldonado Malaga María José</t>
  </si>
  <si>
    <t>Pérez Hernández Esthefanía</t>
  </si>
  <si>
    <t>Pitalúa Ramírez Carlos</t>
  </si>
  <si>
    <t>Quino Ayala Perla Itzel</t>
  </si>
  <si>
    <t>Quino Salazar Karla Patricia</t>
  </si>
  <si>
    <t>San Juan Ramos Jason</t>
  </si>
  <si>
    <t>Zetina Mondragón José Antonio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</si>
  <si>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</si>
  <si>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</si>
  <si>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</si>
  <si>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</si>
  <si>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</si>
  <si>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</si>
  <si>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</si>
  <si>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</si>
  <si>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</si>
  <si>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Jesús</t>
  </si>
  <si>
    <t>Luna Lugo Jonatan de Jesús</t>
  </si>
  <si>
    <t>Marcial Campechano Marlen</t>
  </si>
  <si>
    <t>Martínez Azamar Lindsay Atziry</t>
  </si>
  <si>
    <t>Navarrete Ramirez Hugo Antonio</t>
  </si>
  <si>
    <t>Ortega Sánchez Paúl de Jesús</t>
  </si>
  <si>
    <t>Pérez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</si>
  <si>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</si>
  <si>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</si>
  <si>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</si>
  <si>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</si>
  <si>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</si>
  <si>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</si>
  <si>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</si>
  <si>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Castillo Montalvo Fernanda del Carmen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</si>
  <si>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</si>
  <si>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</si>
  <si>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</si>
  <si>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</si>
  <si>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</si>
  <si>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</si>
  <si>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</si>
  <si>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</si>
  <si>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</si>
  <si>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</si>
  <si>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</si>
  <si>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</si>
  <si>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</si>
  <si>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</si>
  <si>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</si>
  <si>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</si>
  <si>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</si>
  <si>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</si>
  <si>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</si>
  <si>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</si>
  <si>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</si>
  <si>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</si>
  <si>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</si>
  <si>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221U0418</t>
  </si>
  <si>
    <t>221U0422</t>
  </si>
  <si>
    <t>221U0431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</si>
  <si>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</si>
  <si>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</si>
  <si>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</si>
  <si>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</si>
  <si>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</si>
  <si>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</si>
  <si>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</si>
  <si>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</si>
  <si>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</si>
  <si>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</si>
  <si>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211U0318</t>
  </si>
  <si>
    <t>211U0319</t>
  </si>
  <si>
    <t>211U0332</t>
  </si>
  <si>
    <t>211U0336</t>
  </si>
  <si>
    <t>211U0548</t>
  </si>
  <si>
    <t>211U0343</t>
  </si>
  <si>
    <t>211U0354</t>
  </si>
  <si>
    <t>211U0362</t>
  </si>
  <si>
    <t>211U0363</t>
  </si>
  <si>
    <t>211U0323</t>
  </si>
  <si>
    <t>211U0337</t>
  </si>
  <si>
    <t>211U0539</t>
  </si>
  <si>
    <t>211U0348</t>
  </si>
  <si>
    <t>211U0352</t>
  </si>
  <si>
    <t>211U0267</t>
  </si>
  <si>
    <t>211U0275</t>
  </si>
  <si>
    <t>211U0364</t>
  </si>
  <si>
    <t>231U0667</t>
  </si>
  <si>
    <t>607-B</t>
  </si>
  <si>
    <t>607-A</t>
  </si>
  <si>
    <t>407-B</t>
  </si>
  <si>
    <t>CONTABILIDAD ORIENTADA A LOS NEG.</t>
  </si>
  <si>
    <t>INSTRUMENTOS DE PRESUPUESTACION EMP.</t>
  </si>
  <si>
    <t>TALLER DE INVESTIGACIÓN II</t>
  </si>
  <si>
    <t>Febrero - Junio 2024</t>
  </si>
  <si>
    <t>Aleman Prieto Genesis Milagros</t>
  </si>
  <si>
    <t>Arres Xolo Arlette del Carmen</t>
  </si>
  <si>
    <t>Baxin Sánchez Ramses de Jesús</t>
  </si>
  <si>
    <t>Buenos Villegas Rafael</t>
  </si>
  <si>
    <t xml:space="preserve">Campos Alvarez Estefania </t>
  </si>
  <si>
    <t>Chipol Pucheta Kenia Lisbeth</t>
  </si>
  <si>
    <t>Cruz Coto Kevin Imanol</t>
  </si>
  <si>
    <t>Mendoza Ignot Jannia Itzel</t>
  </si>
  <si>
    <t>Montalvo Gracia Miranda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</si>
  <si>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</si>
  <si>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</si>
  <si>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</si>
  <si>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</si>
  <si>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</si>
  <si>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</si>
  <si>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</si>
  <si>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</si>
  <si>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</si>
  <si>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</si>
  <si>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</si>
  <si>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221U0415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</si>
  <si>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</si>
  <si>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</si>
  <si>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</si>
  <si>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</si>
  <si>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</si>
  <si>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</si>
  <si>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</si>
  <si>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</si>
  <si>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</si>
  <si>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</si>
  <si>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207-B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</si>
  <si>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</si>
  <si>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</si>
  <si>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</si>
  <si>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</si>
  <si>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</si>
  <si>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</si>
  <si>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</si>
  <si>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</si>
  <si>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</si>
  <si>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</si>
  <si>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</si>
  <si>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</si>
  <si>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</si>
  <si>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Ramirez Ventura Angeles Janneth</t>
  </si>
  <si>
    <t>Serrano Lopez Estefania</t>
  </si>
  <si>
    <t>Suarez Perez Alinne Concepción</t>
  </si>
  <si>
    <t>Velasco Quino Juan David</t>
  </si>
  <si>
    <t>Villafuerte Conchi Cristal Alexandra</t>
  </si>
  <si>
    <t>Zuñiga Flores Fernando</t>
  </si>
  <si>
    <t>231U0316</t>
  </si>
  <si>
    <t>231U0665</t>
  </si>
  <si>
    <t>231U0301</t>
  </si>
  <si>
    <t>231U0669</t>
  </si>
  <si>
    <t>231U0320</t>
  </si>
  <si>
    <t>231U0265</t>
  </si>
  <si>
    <t>231U0302</t>
  </si>
  <si>
    <t>231U0307</t>
  </si>
  <si>
    <t>231U0325</t>
  </si>
  <si>
    <t>231U0310</t>
  </si>
  <si>
    <t>231U0267</t>
  </si>
  <si>
    <t>231U0328</t>
  </si>
  <si>
    <t>231U0273</t>
  </si>
  <si>
    <t>231U0292</t>
  </si>
  <si>
    <t>231U0651</t>
  </si>
  <si>
    <t>231U0619</t>
  </si>
  <si>
    <t>231U0274</t>
  </si>
  <si>
    <t>231U0278</t>
  </si>
  <si>
    <t>231U0291</t>
  </si>
  <si>
    <t>231U0631</t>
  </si>
  <si>
    <t>Ixtepan Chipol César Saúl</t>
  </si>
  <si>
    <t>201U0412</t>
  </si>
  <si>
    <t>Campechano Coto Heridany</t>
  </si>
  <si>
    <t>201U0189</t>
  </si>
  <si>
    <t>Cazares Alarcón Heini Droscher</t>
  </si>
  <si>
    <t>221U0454</t>
  </si>
  <si>
    <t>Azamar Azamar Ana Lizzet</t>
  </si>
  <si>
    <t>Bustamante Mezo Alexis Noe</t>
  </si>
  <si>
    <t>Toto Hernández Manuel Antonio</t>
  </si>
  <si>
    <t>231U0323</t>
  </si>
  <si>
    <t>Ortega Cadena Gervacio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</si>
</sst>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66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</row>
    <row r="3" spans="2:18" x14ac:dyDescent="0.2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 x14ac:dyDescent="0.2">
      <c r="C4" t="s">
        <v>0</v>
      </c>
      <c r="D4" s="78" t="s">
        <v>134</v>
      </c>
      <c r="E4" s="78"/>
      <c r="F4" s="78"/>
      <c r="G4" s="78"/>
      <c r="I4" t="s">
        <v>1</v>
      </c>
      <c r="J4" s="75" t="s">
        <v>132</v>
      </c>
      <c r="K4" s="75"/>
      <c r="M4" t="s">
        <v>2</v>
      </c>
      <c r="N4" s="53">
        <v>45434</v>
      </c>
      <c r="O4" s="5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6" t="s">
        <v>136</v>
      </c>
      <c r="E6" s="76"/>
      <c r="F6" s="76"/>
      <c r="G6" s="76"/>
      <c r="I6" s="77" t="s">
        <v>22</v>
      </c>
      <c r="J6" s="77"/>
      <c r="K6" s="62" t="s">
        <v>24</v>
      </c>
      <c r="L6" s="62"/>
      <c r="M6" s="62"/>
      <c r="N6" s="62"/>
      <c r="O6" s="62"/>
      <c r="P6" s="62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44" t="s">
        <v>165</v>
      </c>
      <c r="D9" s="59" t="s">
        <v>137</v>
      </c>
      <c r="E9" s="60"/>
      <c r="F9" s="60"/>
      <c r="G9" s="60"/>
      <c r="H9" s="60"/>
      <c r="I9" s="61"/>
      <c r="J9" s="37">
        <v>80</v>
      </c>
      <c r="K9" s="87">
        <v>100</v>
      </c>
      <c r="L9" s="5">
        <v>100</v>
      </c>
      <c r="M9" s="32">
        <v>0</v>
      </c>
      <c r="N9" s="32">
        <v>0</v>
      </c>
      <c r="O9" s="32"/>
      <c r="P9" s="5"/>
      <c r="Q9" s="14">
        <f>SUM(J9:N9)/5</f>
        <v>56</v>
      </c>
    </row>
    <row r="10" spans="2:18" x14ac:dyDescent="0.2">
      <c r="B10" s="7">
        <f>B9+1</f>
        <v>2</v>
      </c>
      <c r="C10" s="45" t="s">
        <v>157</v>
      </c>
      <c r="D10" s="59" t="s">
        <v>138</v>
      </c>
      <c r="E10" s="60"/>
      <c r="F10" s="60"/>
      <c r="G10" s="60"/>
      <c r="H10" s="60"/>
      <c r="I10" s="61"/>
      <c r="J10" s="37">
        <v>0</v>
      </c>
      <c r="K10" s="87">
        <v>75</v>
      </c>
      <c r="L10" s="5">
        <v>0</v>
      </c>
      <c r="M10" s="32">
        <v>0</v>
      </c>
      <c r="N10" s="32">
        <v>0</v>
      </c>
      <c r="O10" s="32"/>
      <c r="P10" s="5"/>
      <c r="Q10" s="14">
        <f t="shared" ref="Q10:Q22" si="0">SUM(J10:N10)/5</f>
        <v>15</v>
      </c>
    </row>
    <row r="11" spans="2:18" x14ac:dyDescent="0.2">
      <c r="B11" s="7">
        <f t="shared" ref="B11:B53" si="1">B10+1</f>
        <v>3</v>
      </c>
      <c r="C11" s="45" t="s">
        <v>166</v>
      </c>
      <c r="D11" s="59" t="s">
        <v>214</v>
      </c>
      <c r="E11" s="60"/>
      <c r="F11" s="60"/>
      <c r="G11" s="60"/>
      <c r="H11" s="60"/>
      <c r="I11" s="61"/>
      <c r="J11" s="37">
        <v>80</v>
      </c>
      <c r="K11" s="87">
        <v>100</v>
      </c>
      <c r="L11" s="5">
        <v>75</v>
      </c>
      <c r="M11" s="32">
        <v>0</v>
      </c>
      <c r="N11" s="32">
        <v>0</v>
      </c>
      <c r="O11" s="32"/>
      <c r="P11" s="5"/>
      <c r="Q11" s="14">
        <f t="shared" si="0"/>
        <v>51</v>
      </c>
    </row>
    <row r="12" spans="2:18" x14ac:dyDescent="0.2">
      <c r="B12" s="7">
        <f t="shared" si="1"/>
        <v>4</v>
      </c>
      <c r="C12" s="44" t="s">
        <v>99</v>
      </c>
      <c r="D12" s="59" t="s">
        <v>25</v>
      </c>
      <c r="E12" s="60"/>
      <c r="F12" s="60"/>
      <c r="G12" s="60"/>
      <c r="H12" s="60"/>
      <c r="I12" s="61"/>
      <c r="J12" s="37">
        <v>0</v>
      </c>
      <c r="K12" s="87">
        <v>90</v>
      </c>
      <c r="L12" s="5">
        <v>85</v>
      </c>
      <c r="M12" s="32">
        <v>0</v>
      </c>
      <c r="N12" s="32">
        <v>0</v>
      </c>
      <c r="O12" s="32"/>
      <c r="P12" s="5"/>
      <c r="Q12" s="14">
        <f t="shared" si="0"/>
        <v>35</v>
      </c>
    </row>
    <row r="13" spans="2:18" x14ac:dyDescent="0.2">
      <c r="B13" s="7">
        <f t="shared" si="1"/>
        <v>5</v>
      </c>
      <c r="C13" s="45" t="s">
        <v>153</v>
      </c>
      <c r="D13" s="59" t="s">
        <v>139</v>
      </c>
      <c r="E13" s="60"/>
      <c r="F13" s="60"/>
      <c r="G13" s="60"/>
      <c r="H13" s="60"/>
      <c r="I13" s="61"/>
      <c r="J13" s="37">
        <v>0</v>
      </c>
      <c r="K13" s="87">
        <v>80</v>
      </c>
      <c r="L13" s="5">
        <v>85</v>
      </c>
      <c r="M13" s="32">
        <v>0</v>
      </c>
      <c r="N13" s="32">
        <v>0</v>
      </c>
      <c r="O13" s="32"/>
      <c r="P13" s="5"/>
      <c r="Q13" s="14">
        <f t="shared" si="0"/>
        <v>33</v>
      </c>
    </row>
    <row r="14" spans="2:18" x14ac:dyDescent="0.2">
      <c r="B14" s="7">
        <f t="shared" si="1"/>
        <v>6</v>
      </c>
      <c r="C14" s="44" t="s">
        <v>100</v>
      </c>
      <c r="D14" s="59" t="s">
        <v>140</v>
      </c>
      <c r="E14" s="60"/>
      <c r="F14" s="60"/>
      <c r="G14" s="60"/>
      <c r="H14" s="60"/>
      <c r="I14" s="61"/>
      <c r="J14" s="37">
        <v>75</v>
      </c>
      <c r="K14" s="87">
        <v>100</v>
      </c>
      <c r="L14" s="5">
        <v>100</v>
      </c>
      <c r="M14" s="32">
        <v>0</v>
      </c>
      <c r="N14" s="32">
        <v>0</v>
      </c>
      <c r="O14" s="32"/>
      <c r="P14" s="5"/>
      <c r="Q14" s="14">
        <f t="shared" si="0"/>
        <v>55</v>
      </c>
    </row>
    <row r="15" spans="2:18" x14ac:dyDescent="0.2">
      <c r="B15" s="7">
        <f t="shared" si="1"/>
        <v>7</v>
      </c>
      <c r="C15" s="45" t="s">
        <v>158</v>
      </c>
      <c r="D15" s="59" t="s">
        <v>215</v>
      </c>
      <c r="E15" s="60"/>
      <c r="F15" s="60"/>
      <c r="G15" s="60"/>
      <c r="H15" s="60"/>
      <c r="I15" s="61"/>
      <c r="J15" s="37">
        <v>80</v>
      </c>
      <c r="K15" s="87">
        <v>100</v>
      </c>
      <c r="L15" s="5">
        <v>100</v>
      </c>
      <c r="M15" s="32">
        <v>0</v>
      </c>
      <c r="N15" s="32">
        <v>0</v>
      </c>
      <c r="O15" s="32"/>
      <c r="P15" s="5"/>
      <c r="Q15" s="14">
        <f t="shared" si="0"/>
        <v>56</v>
      </c>
    </row>
    <row r="16" spans="2:18" x14ac:dyDescent="0.2">
      <c r="B16" s="7">
        <f t="shared" si="1"/>
        <v>8</v>
      </c>
      <c r="C16" s="45" t="s">
        <v>160</v>
      </c>
      <c r="D16" s="59" t="s">
        <v>141</v>
      </c>
      <c r="E16" s="60"/>
      <c r="F16" s="60"/>
      <c r="G16" s="60"/>
      <c r="H16" s="60"/>
      <c r="I16" s="61"/>
      <c r="J16" s="37">
        <v>75</v>
      </c>
      <c r="K16" s="87">
        <v>100</v>
      </c>
      <c r="L16" s="5">
        <v>100</v>
      </c>
      <c r="M16" s="32">
        <v>0</v>
      </c>
      <c r="N16" s="32">
        <v>0</v>
      </c>
      <c r="O16" s="32"/>
      <c r="P16" s="5"/>
      <c r="Q16" s="14">
        <f t="shared" si="0"/>
        <v>55</v>
      </c>
    </row>
    <row r="17" spans="2:17" x14ac:dyDescent="0.2">
      <c r="B17" s="7">
        <f t="shared" si="1"/>
        <v>9</v>
      </c>
      <c r="C17" s="44" t="s">
        <v>101</v>
      </c>
      <c r="D17" s="59" t="s">
        <v>26</v>
      </c>
      <c r="E17" s="60"/>
      <c r="F17" s="60"/>
      <c r="G17" s="60"/>
      <c r="H17" s="60"/>
      <c r="I17" s="61"/>
      <c r="J17" s="37">
        <v>90</v>
      </c>
      <c r="K17" s="87">
        <v>100</v>
      </c>
      <c r="L17" s="5">
        <v>100</v>
      </c>
      <c r="M17" s="32">
        <v>0</v>
      </c>
      <c r="N17" s="32">
        <v>0</v>
      </c>
      <c r="O17" s="32"/>
      <c r="P17" s="5"/>
      <c r="Q17" s="14">
        <f t="shared" si="0"/>
        <v>58</v>
      </c>
    </row>
    <row r="18" spans="2:17" x14ac:dyDescent="0.2">
      <c r="B18" s="7">
        <f t="shared" si="1"/>
        <v>10</v>
      </c>
      <c r="C18" s="45" t="s">
        <v>156</v>
      </c>
      <c r="D18" s="59" t="s">
        <v>142</v>
      </c>
      <c r="E18" s="60"/>
      <c r="F18" s="60"/>
      <c r="G18" s="60"/>
      <c r="H18" s="60"/>
      <c r="I18" s="61"/>
      <c r="J18" s="37">
        <v>75</v>
      </c>
      <c r="K18" s="87">
        <v>100</v>
      </c>
      <c r="L18" s="5">
        <v>100</v>
      </c>
      <c r="M18" s="32">
        <v>0</v>
      </c>
      <c r="N18" s="32">
        <v>0</v>
      </c>
      <c r="O18" s="32"/>
      <c r="P18" s="5"/>
      <c r="Q18" s="14">
        <f t="shared" si="0"/>
        <v>55</v>
      </c>
    </row>
    <row r="19" spans="2:17" x14ac:dyDescent="0.2">
      <c r="B19" s="7">
        <f t="shared" si="1"/>
        <v>11</v>
      </c>
      <c r="C19" s="44" t="s">
        <v>102</v>
      </c>
      <c r="D19" s="59" t="s">
        <v>27</v>
      </c>
      <c r="E19" s="60"/>
      <c r="F19" s="60"/>
      <c r="G19" s="60"/>
      <c r="H19" s="60"/>
      <c r="I19" s="61"/>
      <c r="J19" s="37">
        <v>70</v>
      </c>
      <c r="K19" s="87">
        <v>100</v>
      </c>
      <c r="L19" s="5">
        <v>85</v>
      </c>
      <c r="M19" s="32">
        <v>0</v>
      </c>
      <c r="N19" s="32">
        <v>0</v>
      </c>
      <c r="O19" s="32"/>
      <c r="P19" s="5"/>
      <c r="Q19" s="14">
        <f t="shared" si="0"/>
        <v>51</v>
      </c>
    </row>
    <row r="20" spans="2:17" x14ac:dyDescent="0.2">
      <c r="B20" s="7">
        <f t="shared" si="1"/>
        <v>12</v>
      </c>
      <c r="C20" s="44" t="s">
        <v>103</v>
      </c>
      <c r="D20" s="59" t="s">
        <v>28</v>
      </c>
      <c r="E20" s="60"/>
      <c r="F20" s="60"/>
      <c r="G20" s="60"/>
      <c r="H20" s="60"/>
      <c r="I20" s="61"/>
      <c r="J20" s="37">
        <v>95</v>
      </c>
      <c r="K20" s="87">
        <v>100</v>
      </c>
      <c r="L20" s="5">
        <v>100</v>
      </c>
      <c r="M20" s="32">
        <v>0</v>
      </c>
      <c r="N20" s="32">
        <v>0</v>
      </c>
      <c r="O20" s="32"/>
      <c r="P20" s="5"/>
      <c r="Q20" s="14">
        <f t="shared" si="0"/>
        <v>59</v>
      </c>
    </row>
    <row r="21" spans="2:17" x14ac:dyDescent="0.2">
      <c r="B21" s="7">
        <f t="shared" si="1"/>
        <v>13</v>
      </c>
      <c r="C21" s="45" t="s">
        <v>159</v>
      </c>
      <c r="D21" s="59" t="s">
        <v>143</v>
      </c>
      <c r="E21" s="60"/>
      <c r="F21" s="60"/>
      <c r="G21" s="60"/>
      <c r="H21" s="60"/>
      <c r="I21" s="61"/>
      <c r="J21" s="37">
        <v>70</v>
      </c>
      <c r="K21" s="87">
        <v>100</v>
      </c>
      <c r="L21" s="5">
        <v>100</v>
      </c>
      <c r="M21" s="32">
        <v>0</v>
      </c>
      <c r="N21" s="32">
        <v>0</v>
      </c>
      <c r="O21" s="32"/>
      <c r="P21" s="5"/>
      <c r="Q21" s="14">
        <f t="shared" si="0"/>
        <v>54</v>
      </c>
    </row>
    <row r="22" spans="2:17" x14ac:dyDescent="0.2">
      <c r="B22" s="7">
        <f t="shared" si="1"/>
        <v>14</v>
      </c>
      <c r="C22" s="44" t="s">
        <v>104</v>
      </c>
      <c r="D22" s="59" t="s">
        <v>29</v>
      </c>
      <c r="E22" s="60"/>
      <c r="F22" s="60"/>
      <c r="G22" s="60"/>
      <c r="H22" s="60"/>
      <c r="I22" s="61"/>
      <c r="J22" s="37">
        <v>0</v>
      </c>
      <c r="K22" s="87">
        <v>0</v>
      </c>
      <c r="L22" s="5">
        <v>0</v>
      </c>
      <c r="M22" s="32">
        <v>0</v>
      </c>
      <c r="N22" s="32">
        <v>0</v>
      </c>
      <c r="O22" s="32"/>
      <c r="P22" s="5"/>
      <c r="Q22" s="14">
        <f t="shared" si="0"/>
        <v>0</v>
      </c>
    </row>
    <row r="23" spans="2:17" x14ac:dyDescent="0.2">
      <c r="B23" s="7">
        <f t="shared" si="1"/>
        <v>15</v>
      </c>
      <c r="C23" s="44" t="s">
        <v>105</v>
      </c>
      <c r="D23" s="59" t="s">
        <v>30</v>
      </c>
      <c r="E23" s="60"/>
      <c r="F23" s="60"/>
      <c r="G23" s="60"/>
      <c r="H23" s="60"/>
      <c r="I23" s="61"/>
      <c r="J23" s="38">
        <v>75</v>
      </c>
      <c r="K23" s="87">
        <v>100</v>
      </c>
      <c r="L23" s="38">
        <v>100</v>
      </c>
      <c r="M23" s="38">
        <v>0</v>
      </c>
      <c r="N23" s="38">
        <v>0</v>
      </c>
      <c r="O23" s="38"/>
      <c r="P23" s="38"/>
      <c r="Q23" s="14">
        <f t="shared" ref="Q23:Q38" si="2">SUM(J23:N23)/5</f>
        <v>55</v>
      </c>
    </row>
    <row r="24" spans="2:17" x14ac:dyDescent="0.2">
      <c r="B24" s="7">
        <f t="shared" si="1"/>
        <v>16</v>
      </c>
      <c r="C24" s="44" t="s">
        <v>213</v>
      </c>
      <c r="D24" s="59" t="s">
        <v>208</v>
      </c>
      <c r="E24" s="60"/>
      <c r="F24" s="60"/>
      <c r="G24" s="60"/>
      <c r="H24" s="60"/>
      <c r="I24" s="61"/>
      <c r="J24" s="38">
        <v>0</v>
      </c>
      <c r="K24" s="87">
        <v>100</v>
      </c>
      <c r="L24" s="38">
        <v>75</v>
      </c>
      <c r="M24" s="38">
        <v>0</v>
      </c>
      <c r="N24" s="38">
        <v>0</v>
      </c>
      <c r="O24" s="38"/>
      <c r="P24" s="38"/>
      <c r="Q24" s="14">
        <f t="shared" si="2"/>
        <v>35</v>
      </c>
    </row>
    <row r="25" spans="2:17" x14ac:dyDescent="0.2">
      <c r="B25" s="7">
        <f t="shared" si="1"/>
        <v>17</v>
      </c>
      <c r="C25" s="45" t="s">
        <v>167</v>
      </c>
      <c r="D25" s="59" t="s">
        <v>144</v>
      </c>
      <c r="E25" s="60"/>
      <c r="F25" s="60"/>
      <c r="G25" s="60"/>
      <c r="H25" s="60"/>
      <c r="I25" s="61"/>
      <c r="J25" s="38">
        <v>0</v>
      </c>
      <c r="K25" s="87">
        <v>0</v>
      </c>
      <c r="L25" s="38">
        <v>70</v>
      </c>
      <c r="M25" s="38">
        <v>0</v>
      </c>
      <c r="N25" s="38">
        <v>0</v>
      </c>
      <c r="O25" s="38"/>
      <c r="P25" s="38"/>
      <c r="Q25" s="14">
        <f t="shared" si="2"/>
        <v>14</v>
      </c>
    </row>
    <row r="26" spans="2:17" x14ac:dyDescent="0.2">
      <c r="B26" s="7">
        <f t="shared" si="1"/>
        <v>18</v>
      </c>
      <c r="C26" s="45" t="s">
        <v>164</v>
      </c>
      <c r="D26" s="59" t="s">
        <v>145</v>
      </c>
      <c r="E26" s="60"/>
      <c r="F26" s="60"/>
      <c r="G26" s="60"/>
      <c r="H26" s="60"/>
      <c r="I26" s="61"/>
      <c r="J26" s="38">
        <v>85</v>
      </c>
      <c r="K26" s="87">
        <v>100</v>
      </c>
      <c r="L26" s="38">
        <v>100</v>
      </c>
      <c r="M26" s="38">
        <v>0</v>
      </c>
      <c r="N26" s="38">
        <v>0</v>
      </c>
      <c r="O26" s="38"/>
      <c r="P26" s="38"/>
      <c r="Q26" s="14">
        <f t="shared" si="2"/>
        <v>57</v>
      </c>
    </row>
    <row r="27" spans="2:17" x14ac:dyDescent="0.2">
      <c r="B27" s="7">
        <f t="shared" si="1"/>
        <v>19</v>
      </c>
      <c r="C27" s="44" t="s">
        <v>106</v>
      </c>
      <c r="D27" s="59" t="s">
        <v>31</v>
      </c>
      <c r="E27" s="60"/>
      <c r="F27" s="60"/>
      <c r="G27" s="60"/>
      <c r="H27" s="60"/>
      <c r="I27" s="61"/>
      <c r="J27" s="38">
        <v>80</v>
      </c>
      <c r="K27" s="87">
        <v>100</v>
      </c>
      <c r="L27" s="38">
        <v>85</v>
      </c>
      <c r="M27" s="38">
        <v>0</v>
      </c>
      <c r="N27" s="38">
        <v>0</v>
      </c>
      <c r="O27" s="38"/>
      <c r="P27" s="38"/>
      <c r="Q27" s="14">
        <f t="shared" si="2"/>
        <v>53</v>
      </c>
    </row>
    <row r="28" spans="2:17" x14ac:dyDescent="0.2">
      <c r="B28" s="7">
        <f t="shared" si="1"/>
        <v>20</v>
      </c>
      <c r="C28" s="45" t="s">
        <v>155</v>
      </c>
      <c r="D28" s="59" t="s">
        <v>146</v>
      </c>
      <c r="E28" s="60"/>
      <c r="F28" s="60"/>
      <c r="G28" s="60"/>
      <c r="H28" s="60"/>
      <c r="I28" s="61"/>
      <c r="J28" s="38">
        <v>75</v>
      </c>
      <c r="K28" s="87">
        <v>100</v>
      </c>
      <c r="L28" s="38">
        <v>100</v>
      </c>
      <c r="M28" s="38">
        <v>0</v>
      </c>
      <c r="N28" s="38">
        <v>0</v>
      </c>
      <c r="O28" s="38"/>
      <c r="P28" s="38"/>
      <c r="Q28" s="14">
        <f t="shared" si="2"/>
        <v>55</v>
      </c>
    </row>
    <row r="29" spans="2:17" x14ac:dyDescent="0.2">
      <c r="B29" s="7">
        <f t="shared" si="1"/>
        <v>21</v>
      </c>
      <c r="C29" s="44" t="s">
        <v>161</v>
      </c>
      <c r="D29" s="59" t="s">
        <v>147</v>
      </c>
      <c r="E29" s="60"/>
      <c r="F29" s="60"/>
      <c r="G29" s="60"/>
      <c r="H29" s="60"/>
      <c r="I29" s="61"/>
      <c r="J29" s="38">
        <v>70</v>
      </c>
      <c r="K29" s="87">
        <v>100</v>
      </c>
      <c r="L29" s="51">
        <v>100</v>
      </c>
      <c r="M29" s="38">
        <v>0</v>
      </c>
      <c r="N29" s="38">
        <v>0</v>
      </c>
      <c r="O29" s="38"/>
      <c r="P29" s="38"/>
      <c r="Q29" s="14">
        <f t="shared" si="2"/>
        <v>54</v>
      </c>
    </row>
    <row r="30" spans="2:17" x14ac:dyDescent="0.2">
      <c r="B30" s="7">
        <f t="shared" si="1"/>
        <v>22</v>
      </c>
      <c r="C30" s="44" t="s">
        <v>107</v>
      </c>
      <c r="D30" s="59" t="s">
        <v>148</v>
      </c>
      <c r="E30" s="60"/>
      <c r="F30" s="60"/>
      <c r="G30" s="60"/>
      <c r="H30" s="60"/>
      <c r="I30" s="61"/>
      <c r="J30" s="38">
        <v>0</v>
      </c>
      <c r="K30" s="87">
        <v>100</v>
      </c>
      <c r="L30" s="51">
        <v>100</v>
      </c>
      <c r="M30" s="38">
        <v>0</v>
      </c>
      <c r="N30" s="38">
        <v>0</v>
      </c>
      <c r="O30" s="38"/>
      <c r="P30" s="38"/>
      <c r="Q30" s="14">
        <f t="shared" si="2"/>
        <v>40</v>
      </c>
    </row>
    <row r="31" spans="2:17" x14ac:dyDescent="0.2">
      <c r="B31" s="7">
        <f t="shared" si="1"/>
        <v>23</v>
      </c>
      <c r="C31" s="44" t="s">
        <v>108</v>
      </c>
      <c r="D31" s="59" t="s">
        <v>32</v>
      </c>
      <c r="E31" s="60"/>
      <c r="F31" s="60"/>
      <c r="G31" s="60"/>
      <c r="H31" s="60"/>
      <c r="I31" s="61"/>
      <c r="J31" s="38">
        <v>85</v>
      </c>
      <c r="K31" s="87">
        <v>100</v>
      </c>
      <c r="L31" s="51">
        <v>100</v>
      </c>
      <c r="M31" s="38">
        <v>0</v>
      </c>
      <c r="N31" s="38">
        <v>0</v>
      </c>
      <c r="O31" s="38"/>
      <c r="P31" s="38"/>
      <c r="Q31" s="14">
        <f t="shared" si="2"/>
        <v>57</v>
      </c>
    </row>
    <row r="32" spans="2:17" x14ac:dyDescent="0.2">
      <c r="B32" s="7">
        <f t="shared" si="1"/>
        <v>24</v>
      </c>
      <c r="C32" s="44" t="s">
        <v>109</v>
      </c>
      <c r="D32" s="59" t="s">
        <v>33</v>
      </c>
      <c r="E32" s="60"/>
      <c r="F32" s="60"/>
      <c r="G32" s="60"/>
      <c r="H32" s="60"/>
      <c r="I32" s="61"/>
      <c r="J32" s="38">
        <v>75</v>
      </c>
      <c r="K32" s="87">
        <v>100</v>
      </c>
      <c r="L32" s="51">
        <v>100</v>
      </c>
      <c r="M32" s="38">
        <v>0</v>
      </c>
      <c r="N32" s="38">
        <v>0</v>
      </c>
      <c r="O32" s="38"/>
      <c r="P32" s="38"/>
      <c r="Q32" s="14">
        <f t="shared" si="2"/>
        <v>55</v>
      </c>
    </row>
    <row r="33" spans="2:17" x14ac:dyDescent="0.2">
      <c r="B33" s="7">
        <f t="shared" si="1"/>
        <v>25</v>
      </c>
      <c r="C33" s="44" t="s">
        <v>110</v>
      </c>
      <c r="D33" s="59" t="s">
        <v>149</v>
      </c>
      <c r="E33" s="60"/>
      <c r="F33" s="60"/>
      <c r="G33" s="60"/>
      <c r="H33" s="60"/>
      <c r="I33" s="61"/>
      <c r="J33" s="38">
        <v>85</v>
      </c>
      <c r="K33" s="87">
        <v>100</v>
      </c>
      <c r="L33" s="51">
        <v>100</v>
      </c>
      <c r="M33" s="38">
        <v>0</v>
      </c>
      <c r="N33" s="38">
        <v>0</v>
      </c>
      <c r="O33" s="38"/>
      <c r="P33" s="38"/>
      <c r="Q33" s="14">
        <f t="shared" si="2"/>
        <v>57</v>
      </c>
    </row>
    <row r="34" spans="2:17" x14ac:dyDescent="0.2">
      <c r="B34" s="7">
        <f t="shared" si="1"/>
        <v>26</v>
      </c>
      <c r="C34" s="45" t="s">
        <v>163</v>
      </c>
      <c r="D34" s="59" t="s">
        <v>150</v>
      </c>
      <c r="E34" s="60"/>
      <c r="F34" s="60"/>
      <c r="G34" s="60"/>
      <c r="H34" s="60"/>
      <c r="I34" s="61"/>
      <c r="J34" s="38">
        <v>85</v>
      </c>
      <c r="K34" s="87">
        <v>100</v>
      </c>
      <c r="L34" s="51">
        <v>100</v>
      </c>
      <c r="M34" s="38">
        <v>0</v>
      </c>
      <c r="N34" s="38">
        <v>0</v>
      </c>
      <c r="O34" s="38"/>
      <c r="P34" s="38"/>
      <c r="Q34" s="14">
        <f t="shared" si="2"/>
        <v>57</v>
      </c>
    </row>
    <row r="35" spans="2:17" x14ac:dyDescent="0.2">
      <c r="B35" s="7">
        <f t="shared" si="1"/>
        <v>27</v>
      </c>
      <c r="C35" s="45" t="s">
        <v>154</v>
      </c>
      <c r="D35" s="59" t="s">
        <v>151</v>
      </c>
      <c r="E35" s="60"/>
      <c r="F35" s="60"/>
      <c r="G35" s="60"/>
      <c r="H35" s="60"/>
      <c r="I35" s="61"/>
      <c r="J35" s="38">
        <v>70</v>
      </c>
      <c r="K35" s="87">
        <v>100</v>
      </c>
      <c r="L35" s="51">
        <v>100</v>
      </c>
      <c r="M35" s="38">
        <v>0</v>
      </c>
      <c r="N35" s="38">
        <v>0</v>
      </c>
      <c r="O35" s="38"/>
      <c r="P35" s="38"/>
      <c r="Q35" s="14">
        <f t="shared" si="2"/>
        <v>54</v>
      </c>
    </row>
    <row r="36" spans="2:17" x14ac:dyDescent="0.2">
      <c r="B36" s="7">
        <f t="shared" si="1"/>
        <v>28</v>
      </c>
      <c r="C36" s="44" t="s">
        <v>111</v>
      </c>
      <c r="D36" s="59" t="s">
        <v>34</v>
      </c>
      <c r="E36" s="60"/>
      <c r="F36" s="60"/>
      <c r="G36" s="60"/>
      <c r="H36" s="60"/>
      <c r="I36" s="61"/>
      <c r="J36" s="38">
        <v>0</v>
      </c>
      <c r="K36" s="87">
        <v>100</v>
      </c>
      <c r="L36" s="51">
        <v>100</v>
      </c>
      <c r="M36" s="38">
        <v>0</v>
      </c>
      <c r="N36" s="38">
        <v>0</v>
      </c>
      <c r="O36" s="38"/>
      <c r="P36" s="38"/>
      <c r="Q36" s="14">
        <f t="shared" si="2"/>
        <v>40</v>
      </c>
    </row>
    <row r="37" spans="2:17" x14ac:dyDescent="0.2">
      <c r="B37" s="7">
        <f t="shared" si="1"/>
        <v>29</v>
      </c>
      <c r="C37" s="44" t="s">
        <v>162</v>
      </c>
      <c r="D37" s="59" t="s">
        <v>152</v>
      </c>
      <c r="E37" s="60"/>
      <c r="F37" s="60"/>
      <c r="G37" s="60"/>
      <c r="H37" s="60"/>
      <c r="I37" s="61"/>
      <c r="J37" s="38">
        <v>75</v>
      </c>
      <c r="K37" s="87">
        <v>100</v>
      </c>
      <c r="L37" s="51">
        <v>100</v>
      </c>
      <c r="M37" s="38">
        <v>0</v>
      </c>
      <c r="N37" s="38">
        <v>0</v>
      </c>
      <c r="O37" s="38"/>
      <c r="P37" s="38"/>
      <c r="Q37" s="14">
        <f t="shared" si="2"/>
        <v>55</v>
      </c>
    </row>
    <row r="38" spans="2:17" x14ac:dyDescent="0.2">
      <c r="B38" s="7">
        <f t="shared" si="1"/>
        <v>30</v>
      </c>
      <c r="C38" s="45" t="s">
        <v>119</v>
      </c>
      <c r="D38" s="59" t="s">
        <v>40</v>
      </c>
      <c r="E38" s="60"/>
      <c r="F38" s="60"/>
      <c r="G38" s="60"/>
      <c r="H38" s="60"/>
      <c r="I38" s="61"/>
      <c r="J38" s="38">
        <v>0</v>
      </c>
      <c r="K38" s="87">
        <v>0</v>
      </c>
      <c r="L38" s="38">
        <v>0</v>
      </c>
      <c r="M38" s="38">
        <v>0</v>
      </c>
      <c r="N38" s="38">
        <v>0</v>
      </c>
      <c r="O38" s="38"/>
      <c r="P38" s="38"/>
      <c r="Q38" s="14">
        <f t="shared" si="2"/>
        <v>0</v>
      </c>
    </row>
    <row r="39" spans="2:17" x14ac:dyDescent="0.2">
      <c r="B39" s="7">
        <f t="shared" si="1"/>
        <v>31</v>
      </c>
      <c r="C39" s="30"/>
      <c r="D39" s="63"/>
      <c r="E39" s="64"/>
      <c r="F39" s="64"/>
      <c r="G39" s="64"/>
      <c r="H39" s="64"/>
      <c r="I39" s="65"/>
      <c r="J39" s="28"/>
      <c r="K39" s="29"/>
      <c r="L39" s="29"/>
      <c r="M39" s="4"/>
      <c r="N39" s="4"/>
      <c r="O39" s="4"/>
      <c r="P39" s="4"/>
      <c r="Q39" s="14"/>
    </row>
    <row r="40" spans="2:17" x14ac:dyDescent="0.2">
      <c r="B40" s="7">
        <f t="shared" si="1"/>
        <v>32</v>
      </c>
      <c r="C40" s="30"/>
      <c r="D40" s="63"/>
      <c r="E40" s="64"/>
      <c r="F40" s="64"/>
      <c r="G40" s="64"/>
      <c r="H40" s="64"/>
      <c r="I40" s="65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30"/>
      <c r="D41" s="63"/>
      <c r="E41" s="64"/>
      <c r="F41" s="64"/>
      <c r="G41" s="64"/>
      <c r="H41" s="64"/>
      <c r="I41" s="65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30"/>
      <c r="D42" s="63"/>
      <c r="E42" s="64"/>
      <c r="F42" s="64"/>
      <c r="G42" s="64"/>
      <c r="H42" s="64"/>
      <c r="I42" s="65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63"/>
      <c r="E43" s="64"/>
      <c r="F43" s="64"/>
      <c r="G43" s="64"/>
      <c r="H43" s="64"/>
      <c r="I43" s="65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63"/>
      <c r="E44" s="64"/>
      <c r="F44" s="64"/>
      <c r="G44" s="64"/>
      <c r="H44" s="64"/>
      <c r="I44" s="65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67"/>
      <c r="E45" s="67"/>
      <c r="F45" s="67"/>
      <c r="G45" s="67"/>
      <c r="H45" s="67"/>
      <c r="I45" s="67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55"/>
      <c r="E49" s="55"/>
      <c r="F49" s="55"/>
      <c r="G49" s="55"/>
      <c r="H49" s="55"/>
      <c r="I49" s="55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55"/>
      <c r="E50" s="55"/>
      <c r="F50" s="55"/>
      <c r="G50" s="55"/>
      <c r="H50" s="55"/>
      <c r="I50" s="55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55"/>
      <c r="E51" s="55"/>
      <c r="F51" s="55"/>
      <c r="G51" s="55"/>
      <c r="H51" s="55"/>
      <c r="I51" s="55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55"/>
      <c r="E52" s="55"/>
      <c r="F52" s="55"/>
      <c r="G52" s="55"/>
      <c r="H52" s="55"/>
      <c r="I52" s="55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4"/>
      <c r="D54" s="54"/>
      <c r="E54" s="10"/>
      <c r="H54" s="72" t="s">
        <v>19</v>
      </c>
      <c r="I54" s="72"/>
      <c r="J54" s="23">
        <f>COUNTIF(J9:J53,"&gt;=70")</f>
        <v>21</v>
      </c>
      <c r="K54" s="23">
        <f t="shared" ref="K54:Q54" si="3">COUNTIF(K9:K53,"&gt;=70")</f>
        <v>27</v>
      </c>
      <c r="L54" s="23">
        <f t="shared" si="3"/>
        <v>27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54"/>
      <c r="D55" s="54"/>
      <c r="E55" s="11"/>
      <c r="H55" s="74" t="s">
        <v>20</v>
      </c>
      <c r="I55" s="74"/>
      <c r="J55" s="24">
        <f>COUNTIF(J9:J53,"&lt;70")</f>
        <v>9</v>
      </c>
      <c r="K55" s="24">
        <f t="shared" ref="K55:Q55" si="4">COUNTIF(K9:K53,"&lt;70")</f>
        <v>3</v>
      </c>
      <c r="L55" s="24">
        <f t="shared" si="4"/>
        <v>3</v>
      </c>
      <c r="M55" s="24">
        <f t="shared" si="4"/>
        <v>30</v>
      </c>
      <c r="N55" s="24">
        <f t="shared" si="4"/>
        <v>30</v>
      </c>
      <c r="O55" s="24">
        <f t="shared" si="4"/>
        <v>0</v>
      </c>
      <c r="P55" s="24">
        <f t="shared" si="4"/>
        <v>0</v>
      </c>
      <c r="Q55" s="24">
        <f t="shared" si="4"/>
        <v>30</v>
      </c>
    </row>
    <row r="56" spans="2:17" x14ac:dyDescent="0.2">
      <c r="C56" s="54"/>
      <c r="D56" s="54"/>
      <c r="E56" s="54"/>
      <c r="H56" s="74" t="s">
        <v>21</v>
      </c>
      <c r="I56" s="74"/>
      <c r="J56" s="24">
        <f>COUNT(J9:J53)</f>
        <v>30</v>
      </c>
      <c r="K56" s="24">
        <f t="shared" ref="K56:Q56" si="5">COUNT(K9:K53)</f>
        <v>30</v>
      </c>
      <c r="L56" s="24">
        <f t="shared" si="5"/>
        <v>30</v>
      </c>
      <c r="M56" s="24">
        <f t="shared" si="5"/>
        <v>30</v>
      </c>
      <c r="N56" s="24">
        <f t="shared" si="5"/>
        <v>30</v>
      </c>
      <c r="O56" s="24">
        <f t="shared" si="5"/>
        <v>0</v>
      </c>
      <c r="P56" s="24">
        <f t="shared" si="5"/>
        <v>0</v>
      </c>
      <c r="Q56" s="24">
        <f t="shared" si="5"/>
        <v>30</v>
      </c>
    </row>
    <row r="57" spans="2:17" x14ac:dyDescent="0.2">
      <c r="C57" s="54"/>
      <c r="D57" s="54"/>
      <c r="E57" s="10"/>
      <c r="F57" s="12"/>
      <c r="H57" s="73" t="s">
        <v>16</v>
      </c>
      <c r="I57" s="73"/>
      <c r="J57" s="25">
        <f>J54/J56</f>
        <v>0.7</v>
      </c>
      <c r="K57" s="26">
        <f t="shared" ref="K57:Q57" si="6">K54/K56</f>
        <v>0.9</v>
      </c>
      <c r="L57" s="26">
        <f t="shared" si="6"/>
        <v>0.9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4"/>
      <c r="D58" s="54"/>
      <c r="E58" s="10"/>
      <c r="F58" s="12"/>
      <c r="H58" s="73" t="s">
        <v>17</v>
      </c>
      <c r="I58" s="73"/>
      <c r="J58" s="25">
        <f>J55/J56</f>
        <v>0.3</v>
      </c>
      <c r="K58" s="25">
        <f t="shared" ref="K58:Q58" si="7">K55/K56</f>
        <v>0.1</v>
      </c>
      <c r="L58" s="26">
        <f t="shared" si="7"/>
        <v>0.1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4"/>
      <c r="D59" s="54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71"/>
      <c r="K61" s="71"/>
      <c r="L61" s="71"/>
      <c r="M61" s="71"/>
      <c r="N61" s="71"/>
      <c r="O61" s="71"/>
      <c r="P61" s="71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66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</row>
    <row r="3" spans="2:18" x14ac:dyDescent="0.2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">
      <c r="C4" t="s">
        <v>0</v>
      </c>
      <c r="D4" s="78" t="s">
        <v>133</v>
      </c>
      <c r="E4" s="78"/>
      <c r="F4" s="78"/>
      <c r="G4" s="78"/>
      <c r="I4" t="s">
        <v>1</v>
      </c>
      <c r="J4" s="75" t="s">
        <v>168</v>
      </c>
      <c r="K4" s="75"/>
      <c r="M4" t="s">
        <v>2</v>
      </c>
      <c r="N4" s="53">
        <v>45434</v>
      </c>
      <c r="O4" s="5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6" t="s">
        <v>136</v>
      </c>
      <c r="E6" s="76"/>
      <c r="F6" s="76"/>
      <c r="G6" s="76"/>
      <c r="I6" s="77" t="s">
        <v>22</v>
      </c>
      <c r="J6" s="77"/>
      <c r="K6" s="62" t="s">
        <v>24</v>
      </c>
      <c r="L6" s="62"/>
      <c r="M6" s="62"/>
      <c r="N6" s="62"/>
      <c r="O6" s="62"/>
      <c r="P6" s="62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3" t="s">
        <v>5</v>
      </c>
      <c r="E8" s="83"/>
      <c r="F8" s="83"/>
      <c r="G8" s="83"/>
      <c r="H8" s="83"/>
      <c r="I8" s="8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3" t="s">
        <v>193</v>
      </c>
      <c r="D9" s="84" t="s">
        <v>169</v>
      </c>
      <c r="E9" s="85"/>
      <c r="F9" s="85"/>
      <c r="G9" s="85"/>
      <c r="H9" s="85"/>
      <c r="I9" s="86"/>
      <c r="J9" s="29">
        <v>78</v>
      </c>
      <c r="K9" s="19">
        <v>100</v>
      </c>
      <c r="L9" s="19">
        <v>100</v>
      </c>
      <c r="M9" s="19">
        <v>0</v>
      </c>
      <c r="N9" s="37">
        <v>0</v>
      </c>
      <c r="O9" s="19"/>
      <c r="P9" s="19"/>
      <c r="Q9" s="14">
        <f>SUM(J9:N9)/5</f>
        <v>55.6</v>
      </c>
    </row>
    <row r="10" spans="2:18" x14ac:dyDescent="0.2">
      <c r="B10" s="18">
        <f>B9+1</f>
        <v>2</v>
      </c>
      <c r="C10" s="3" t="s">
        <v>198</v>
      </c>
      <c r="D10" s="84" t="s">
        <v>170</v>
      </c>
      <c r="E10" s="85"/>
      <c r="F10" s="85"/>
      <c r="G10" s="85"/>
      <c r="H10" s="85"/>
      <c r="I10" s="86"/>
      <c r="J10" s="29">
        <v>89</v>
      </c>
      <c r="K10" s="19">
        <v>100</v>
      </c>
      <c r="L10" s="19">
        <v>100</v>
      </c>
      <c r="M10" s="19">
        <v>0</v>
      </c>
      <c r="N10" s="37">
        <v>0</v>
      </c>
      <c r="O10" s="19"/>
      <c r="P10" s="19"/>
      <c r="Q10" s="14">
        <f t="shared" ref="Q10:Q30" si="0">SUM(J10:N10)/5</f>
        <v>57.8</v>
      </c>
    </row>
    <row r="11" spans="2:18" x14ac:dyDescent="0.2">
      <c r="B11" s="18">
        <f t="shared" ref="B11:B53" si="1">B10+1</f>
        <v>3</v>
      </c>
      <c r="C11" s="3" t="s">
        <v>200</v>
      </c>
      <c r="D11" s="84" t="s">
        <v>171</v>
      </c>
      <c r="E11" s="85"/>
      <c r="F11" s="85"/>
      <c r="G11" s="85"/>
      <c r="H11" s="85"/>
      <c r="I11" s="86"/>
      <c r="J11" s="29">
        <v>100</v>
      </c>
      <c r="K11" s="19">
        <v>100</v>
      </c>
      <c r="L11" s="19">
        <v>100</v>
      </c>
      <c r="M11" s="19">
        <v>0</v>
      </c>
      <c r="N11" s="37">
        <v>0</v>
      </c>
      <c r="O11" s="19"/>
      <c r="P11" s="19"/>
      <c r="Q11" s="14">
        <f t="shared" si="0"/>
        <v>60</v>
      </c>
    </row>
    <row r="12" spans="2:18" x14ac:dyDescent="0.2">
      <c r="B12" s="18">
        <f t="shared" si="1"/>
        <v>4</v>
      </c>
      <c r="C12" s="3" t="s">
        <v>204</v>
      </c>
      <c r="D12" s="84" t="s">
        <v>172</v>
      </c>
      <c r="E12" s="85"/>
      <c r="F12" s="85"/>
      <c r="G12" s="85"/>
      <c r="H12" s="85"/>
      <c r="I12" s="86"/>
      <c r="J12" s="29">
        <v>86</v>
      </c>
      <c r="K12" s="19">
        <v>70</v>
      </c>
      <c r="L12" s="19">
        <v>100</v>
      </c>
      <c r="M12" s="19">
        <v>0</v>
      </c>
      <c r="N12" s="37">
        <v>0</v>
      </c>
      <c r="O12" s="19"/>
      <c r="P12" s="19"/>
      <c r="Q12" s="14">
        <f t="shared" si="0"/>
        <v>51.2</v>
      </c>
    </row>
    <row r="13" spans="2:18" x14ac:dyDescent="0.2">
      <c r="B13" s="18">
        <f t="shared" si="1"/>
        <v>5</v>
      </c>
      <c r="C13" s="3" t="s">
        <v>129</v>
      </c>
      <c r="D13" s="84" t="s">
        <v>75</v>
      </c>
      <c r="E13" s="85"/>
      <c r="F13" s="85"/>
      <c r="G13" s="85"/>
      <c r="H13" s="85"/>
      <c r="I13" s="86"/>
      <c r="J13" s="29">
        <v>75</v>
      </c>
      <c r="K13" s="52">
        <v>70</v>
      </c>
      <c r="L13" s="19">
        <v>70</v>
      </c>
      <c r="M13" s="19">
        <v>0</v>
      </c>
      <c r="N13" s="37">
        <v>0</v>
      </c>
      <c r="O13" s="19"/>
      <c r="P13" s="19"/>
      <c r="Q13" s="14">
        <f t="shared" si="0"/>
        <v>43</v>
      </c>
    </row>
    <row r="14" spans="2:18" x14ac:dyDescent="0.2">
      <c r="B14" s="18">
        <f t="shared" si="1"/>
        <v>6</v>
      </c>
      <c r="C14" s="3" t="s">
        <v>205</v>
      </c>
      <c r="D14" s="84" t="s">
        <v>173</v>
      </c>
      <c r="E14" s="85"/>
      <c r="F14" s="85"/>
      <c r="G14" s="85"/>
      <c r="H14" s="85"/>
      <c r="I14" s="86"/>
      <c r="J14" s="29">
        <v>94</v>
      </c>
      <c r="K14" s="52">
        <v>70</v>
      </c>
      <c r="L14" s="19">
        <v>100</v>
      </c>
      <c r="M14" s="19">
        <v>0</v>
      </c>
      <c r="N14" s="37">
        <v>0</v>
      </c>
      <c r="O14" s="19"/>
      <c r="P14" s="19"/>
      <c r="Q14" s="14">
        <f t="shared" si="0"/>
        <v>52.8</v>
      </c>
    </row>
    <row r="15" spans="2:18" x14ac:dyDescent="0.2">
      <c r="B15" s="18">
        <f t="shared" si="1"/>
        <v>7</v>
      </c>
      <c r="C15" s="3" t="s">
        <v>206</v>
      </c>
      <c r="D15" s="84" t="s">
        <v>174</v>
      </c>
      <c r="E15" s="85"/>
      <c r="F15" s="85"/>
      <c r="G15" s="85"/>
      <c r="H15" s="85"/>
      <c r="I15" s="86"/>
      <c r="J15" s="29">
        <v>94</v>
      </c>
      <c r="K15" s="52">
        <v>90</v>
      </c>
      <c r="L15" s="19">
        <v>100</v>
      </c>
      <c r="M15" s="19">
        <v>0</v>
      </c>
      <c r="N15" s="37">
        <v>0</v>
      </c>
      <c r="O15" s="19"/>
      <c r="P15" s="19"/>
      <c r="Q15" s="14">
        <f t="shared" si="0"/>
        <v>56.8</v>
      </c>
    </row>
    <row r="16" spans="2:18" x14ac:dyDescent="0.2">
      <c r="B16" s="18">
        <f t="shared" si="1"/>
        <v>8</v>
      </c>
      <c r="C16" s="3" t="s">
        <v>201</v>
      </c>
      <c r="D16" s="84" t="s">
        <v>175</v>
      </c>
      <c r="E16" s="85"/>
      <c r="F16" s="85"/>
      <c r="G16" s="85"/>
      <c r="H16" s="85"/>
      <c r="I16" s="86"/>
      <c r="J16" s="29">
        <v>72</v>
      </c>
      <c r="K16" s="52">
        <v>100</v>
      </c>
      <c r="L16" s="19">
        <v>0</v>
      </c>
      <c r="M16" s="19">
        <v>0</v>
      </c>
      <c r="N16" s="37">
        <v>0</v>
      </c>
      <c r="O16" s="19"/>
      <c r="P16" s="19"/>
      <c r="Q16" s="14">
        <f t="shared" si="0"/>
        <v>34.4</v>
      </c>
    </row>
    <row r="17" spans="2:17" x14ac:dyDescent="0.2">
      <c r="B17" s="18">
        <f t="shared" si="1"/>
        <v>9</v>
      </c>
      <c r="C17" s="3" t="s">
        <v>190</v>
      </c>
      <c r="D17" s="84" t="s">
        <v>176</v>
      </c>
      <c r="E17" s="85"/>
      <c r="F17" s="85"/>
      <c r="G17" s="85"/>
      <c r="H17" s="85"/>
      <c r="I17" s="86"/>
      <c r="J17" s="29">
        <v>81</v>
      </c>
      <c r="K17" s="52">
        <v>0</v>
      </c>
      <c r="L17" s="19">
        <v>0</v>
      </c>
      <c r="M17" s="19">
        <v>0</v>
      </c>
      <c r="N17" s="37">
        <v>0</v>
      </c>
      <c r="O17" s="19"/>
      <c r="P17" s="19"/>
      <c r="Q17" s="14">
        <f t="shared" si="0"/>
        <v>16.2</v>
      </c>
    </row>
    <row r="18" spans="2:17" x14ac:dyDescent="0.2">
      <c r="B18" s="18">
        <f t="shared" si="1"/>
        <v>10</v>
      </c>
      <c r="C18" s="3" t="s">
        <v>194</v>
      </c>
      <c r="D18" s="84" t="s">
        <v>177</v>
      </c>
      <c r="E18" s="85"/>
      <c r="F18" s="85"/>
      <c r="G18" s="85"/>
      <c r="H18" s="85"/>
      <c r="I18" s="86"/>
      <c r="J18" s="29">
        <v>100</v>
      </c>
      <c r="K18" s="52">
        <v>100</v>
      </c>
      <c r="L18" s="19">
        <v>100</v>
      </c>
      <c r="M18" s="19">
        <v>0</v>
      </c>
      <c r="N18" s="37">
        <v>0</v>
      </c>
      <c r="O18" s="19"/>
      <c r="P18" s="19"/>
      <c r="Q18" s="14">
        <f t="shared" si="0"/>
        <v>60</v>
      </c>
    </row>
    <row r="19" spans="2:17" x14ac:dyDescent="0.2">
      <c r="B19" s="18">
        <f t="shared" si="1"/>
        <v>11</v>
      </c>
      <c r="C19" s="3" t="s">
        <v>195</v>
      </c>
      <c r="D19" s="84" t="s">
        <v>178</v>
      </c>
      <c r="E19" s="85"/>
      <c r="F19" s="85"/>
      <c r="G19" s="85"/>
      <c r="H19" s="85"/>
      <c r="I19" s="86"/>
      <c r="J19" s="29">
        <v>81</v>
      </c>
      <c r="K19" s="52">
        <v>0</v>
      </c>
      <c r="L19" s="19">
        <v>0</v>
      </c>
      <c r="M19" s="19">
        <v>0</v>
      </c>
      <c r="N19" s="37">
        <v>0</v>
      </c>
      <c r="O19" s="19"/>
      <c r="P19" s="19"/>
      <c r="Q19" s="14">
        <f t="shared" si="0"/>
        <v>16.2</v>
      </c>
    </row>
    <row r="20" spans="2:17" x14ac:dyDescent="0.2">
      <c r="B20" s="18">
        <f t="shared" si="1"/>
        <v>12</v>
      </c>
      <c r="C20" s="3" t="s">
        <v>197</v>
      </c>
      <c r="D20" s="84" t="s">
        <v>179</v>
      </c>
      <c r="E20" s="85"/>
      <c r="F20" s="85"/>
      <c r="G20" s="85"/>
      <c r="H20" s="85"/>
      <c r="I20" s="86"/>
      <c r="J20" s="29">
        <v>70</v>
      </c>
      <c r="K20" s="52">
        <v>70</v>
      </c>
      <c r="L20" s="19">
        <v>100</v>
      </c>
      <c r="M20" s="19">
        <v>0</v>
      </c>
      <c r="N20" s="37">
        <v>0</v>
      </c>
      <c r="O20" s="19"/>
      <c r="P20" s="19"/>
      <c r="Q20" s="14">
        <f t="shared" si="0"/>
        <v>48</v>
      </c>
    </row>
    <row r="21" spans="2:17" x14ac:dyDescent="0.2">
      <c r="B21" s="18">
        <f t="shared" si="1"/>
        <v>13</v>
      </c>
      <c r="C21" s="3" t="s">
        <v>207</v>
      </c>
      <c r="D21" s="84" t="s">
        <v>218</v>
      </c>
      <c r="E21" s="85"/>
      <c r="F21" s="85"/>
      <c r="G21" s="85"/>
      <c r="H21" s="85"/>
      <c r="I21" s="86"/>
      <c r="J21" s="29">
        <v>0</v>
      </c>
      <c r="K21" s="52">
        <v>0</v>
      </c>
      <c r="L21" s="19">
        <v>0</v>
      </c>
      <c r="M21" s="19">
        <v>0</v>
      </c>
      <c r="N21" s="37">
        <v>0</v>
      </c>
      <c r="O21" s="19"/>
      <c r="P21" s="19"/>
      <c r="Q21" s="14">
        <f t="shared" si="0"/>
        <v>0</v>
      </c>
    </row>
    <row r="22" spans="2:17" x14ac:dyDescent="0.2">
      <c r="B22" s="18">
        <f t="shared" si="1"/>
        <v>14</v>
      </c>
      <c r="C22" s="3" t="s">
        <v>202</v>
      </c>
      <c r="D22" s="84" t="s">
        <v>180</v>
      </c>
      <c r="E22" s="85"/>
      <c r="F22" s="85"/>
      <c r="G22" s="85"/>
      <c r="H22" s="85"/>
      <c r="I22" s="86"/>
      <c r="J22" s="29">
        <v>83</v>
      </c>
      <c r="K22" s="52">
        <v>70</v>
      </c>
      <c r="L22" s="19">
        <v>100</v>
      </c>
      <c r="M22" s="19">
        <v>0</v>
      </c>
      <c r="N22" s="37">
        <v>0</v>
      </c>
      <c r="O22" s="19"/>
      <c r="P22" s="19"/>
      <c r="Q22" s="14">
        <f t="shared" si="0"/>
        <v>50.6</v>
      </c>
    </row>
    <row r="23" spans="2:17" x14ac:dyDescent="0.2">
      <c r="B23" s="18">
        <f t="shared" si="1"/>
        <v>15</v>
      </c>
      <c r="C23" s="3" t="s">
        <v>189</v>
      </c>
      <c r="D23" s="84" t="s">
        <v>181</v>
      </c>
      <c r="E23" s="85"/>
      <c r="F23" s="85"/>
      <c r="G23" s="85"/>
      <c r="H23" s="85"/>
      <c r="I23" s="86"/>
      <c r="J23" s="29">
        <v>70</v>
      </c>
      <c r="K23" s="52">
        <v>70</v>
      </c>
      <c r="L23" s="19">
        <v>0</v>
      </c>
      <c r="M23" s="19">
        <v>0</v>
      </c>
      <c r="N23" s="37">
        <v>0</v>
      </c>
      <c r="O23" s="19"/>
      <c r="P23" s="19"/>
      <c r="Q23" s="14">
        <f t="shared" si="0"/>
        <v>28</v>
      </c>
    </row>
    <row r="24" spans="2:17" x14ac:dyDescent="0.2">
      <c r="B24" s="18">
        <f t="shared" si="1"/>
        <v>16</v>
      </c>
      <c r="C24" s="3" t="s">
        <v>188</v>
      </c>
      <c r="D24" s="84" t="s">
        <v>182</v>
      </c>
      <c r="E24" s="85"/>
      <c r="F24" s="85"/>
      <c r="G24" s="85"/>
      <c r="H24" s="85"/>
      <c r="I24" s="86"/>
      <c r="J24" s="29">
        <v>72</v>
      </c>
      <c r="K24" s="52">
        <v>70</v>
      </c>
      <c r="L24" s="19">
        <v>100</v>
      </c>
      <c r="M24" s="19">
        <v>0</v>
      </c>
      <c r="N24" s="37">
        <v>0</v>
      </c>
      <c r="O24" s="19"/>
      <c r="P24" s="19"/>
      <c r="Q24" s="14">
        <f t="shared" si="0"/>
        <v>48.4</v>
      </c>
    </row>
    <row r="25" spans="2:17" x14ac:dyDescent="0.2">
      <c r="B25" s="18">
        <f t="shared" si="1"/>
        <v>17</v>
      </c>
      <c r="C25" s="3" t="s">
        <v>191</v>
      </c>
      <c r="D25" s="84" t="s">
        <v>183</v>
      </c>
      <c r="E25" s="85"/>
      <c r="F25" s="85"/>
      <c r="G25" s="85"/>
      <c r="H25" s="85"/>
      <c r="I25" s="86"/>
      <c r="J25" s="29">
        <v>75</v>
      </c>
      <c r="K25" s="52">
        <v>0</v>
      </c>
      <c r="L25" s="19">
        <v>0</v>
      </c>
      <c r="M25" s="19">
        <v>0</v>
      </c>
      <c r="N25" s="37">
        <v>0</v>
      </c>
      <c r="O25" s="19"/>
      <c r="P25" s="19"/>
      <c r="Q25" s="14">
        <f t="shared" si="0"/>
        <v>15</v>
      </c>
    </row>
    <row r="26" spans="2:17" x14ac:dyDescent="0.2">
      <c r="B26" s="18">
        <f t="shared" si="1"/>
        <v>18</v>
      </c>
      <c r="C26" s="3" t="s">
        <v>192</v>
      </c>
      <c r="D26" s="84" t="s">
        <v>184</v>
      </c>
      <c r="E26" s="85"/>
      <c r="F26" s="85"/>
      <c r="G26" s="85"/>
      <c r="H26" s="85"/>
      <c r="I26" s="86"/>
      <c r="J26" s="29">
        <v>100</v>
      </c>
      <c r="K26" s="52">
        <v>80</v>
      </c>
      <c r="L26" s="19">
        <v>100</v>
      </c>
      <c r="M26" s="19">
        <v>0</v>
      </c>
      <c r="N26" s="37">
        <v>0</v>
      </c>
      <c r="O26" s="19"/>
      <c r="P26" s="19"/>
      <c r="Q26" s="14">
        <f t="shared" si="0"/>
        <v>56</v>
      </c>
    </row>
    <row r="27" spans="2:17" x14ac:dyDescent="0.2">
      <c r="B27" s="48">
        <f t="shared" si="1"/>
        <v>19</v>
      </c>
      <c r="C27" s="3" t="s">
        <v>217</v>
      </c>
      <c r="D27" s="84" t="s">
        <v>216</v>
      </c>
      <c r="E27" s="85"/>
      <c r="F27" s="85"/>
      <c r="G27" s="85"/>
      <c r="H27" s="85"/>
      <c r="I27" s="86"/>
      <c r="J27" s="49">
        <v>0</v>
      </c>
      <c r="K27" s="52">
        <v>78</v>
      </c>
      <c r="L27" s="49">
        <v>0</v>
      </c>
      <c r="M27" s="49">
        <v>0</v>
      </c>
      <c r="N27" s="49">
        <v>0</v>
      </c>
      <c r="O27" s="49"/>
      <c r="P27" s="49"/>
      <c r="Q27" s="14">
        <f t="shared" ref="Q27" si="2">SUM(J27:N27)/5</f>
        <v>15.6</v>
      </c>
    </row>
    <row r="28" spans="2:17" x14ac:dyDescent="0.2">
      <c r="B28" s="48">
        <f t="shared" si="1"/>
        <v>20</v>
      </c>
      <c r="C28" s="3" t="s">
        <v>196</v>
      </c>
      <c r="D28" s="84" t="s">
        <v>185</v>
      </c>
      <c r="E28" s="85"/>
      <c r="F28" s="85"/>
      <c r="G28" s="85"/>
      <c r="H28" s="85"/>
      <c r="I28" s="86"/>
      <c r="J28" s="29">
        <v>81</v>
      </c>
      <c r="K28" s="52">
        <v>70</v>
      </c>
      <c r="L28" s="29">
        <v>100</v>
      </c>
      <c r="M28" s="29">
        <v>0</v>
      </c>
      <c r="N28" s="37">
        <v>0</v>
      </c>
      <c r="O28" s="29"/>
      <c r="P28" s="29"/>
      <c r="Q28" s="14">
        <f t="shared" si="0"/>
        <v>50.2</v>
      </c>
    </row>
    <row r="29" spans="2:17" x14ac:dyDescent="0.2">
      <c r="B29" s="48">
        <f t="shared" si="1"/>
        <v>21</v>
      </c>
      <c r="C29" s="3" t="s">
        <v>199</v>
      </c>
      <c r="D29" s="84" t="s">
        <v>186</v>
      </c>
      <c r="E29" s="85"/>
      <c r="F29" s="85"/>
      <c r="G29" s="85"/>
      <c r="H29" s="85"/>
      <c r="I29" s="86"/>
      <c r="J29" s="29">
        <v>100</v>
      </c>
      <c r="K29" s="52">
        <v>100</v>
      </c>
      <c r="L29" s="29">
        <v>100</v>
      </c>
      <c r="M29" s="29">
        <v>0</v>
      </c>
      <c r="N29" s="37">
        <v>0</v>
      </c>
      <c r="O29" s="29"/>
      <c r="P29" s="29"/>
      <c r="Q29" s="14">
        <f t="shared" si="0"/>
        <v>60</v>
      </c>
    </row>
    <row r="30" spans="2:17" x14ac:dyDescent="0.2">
      <c r="B30" s="48">
        <f t="shared" si="1"/>
        <v>22</v>
      </c>
      <c r="C30" s="3" t="s">
        <v>203</v>
      </c>
      <c r="D30" s="84" t="s">
        <v>187</v>
      </c>
      <c r="E30" s="85"/>
      <c r="F30" s="85"/>
      <c r="G30" s="85"/>
      <c r="H30" s="85"/>
      <c r="I30" s="86"/>
      <c r="J30" s="29">
        <v>0</v>
      </c>
      <c r="K30" s="29">
        <v>0</v>
      </c>
      <c r="L30" s="29">
        <v>0</v>
      </c>
      <c r="M30" s="29">
        <v>0</v>
      </c>
      <c r="N30" s="37">
        <v>0</v>
      </c>
      <c r="O30" s="29"/>
      <c r="P30" s="29"/>
      <c r="Q30" s="14">
        <f t="shared" si="0"/>
        <v>0</v>
      </c>
    </row>
    <row r="31" spans="2:17" x14ac:dyDescent="0.2">
      <c r="B31" s="48">
        <f t="shared" si="1"/>
        <v>23</v>
      </c>
      <c r="C31" s="34"/>
      <c r="D31" s="79"/>
      <c r="E31" s="80"/>
      <c r="F31" s="80"/>
      <c r="G31" s="80"/>
      <c r="H31" s="80"/>
      <c r="I31" s="81"/>
      <c r="J31" s="29"/>
      <c r="K31" s="29"/>
      <c r="L31" s="29"/>
      <c r="M31" s="29"/>
      <c r="N31" s="37"/>
      <c r="O31" s="29"/>
      <c r="P31" s="29"/>
      <c r="Q31" s="14"/>
    </row>
    <row r="32" spans="2:17" x14ac:dyDescent="0.2">
      <c r="B32" s="48">
        <f t="shared" si="1"/>
        <v>24</v>
      </c>
      <c r="C32" s="35"/>
      <c r="D32" s="79"/>
      <c r="E32" s="80"/>
      <c r="F32" s="80"/>
      <c r="G32" s="80"/>
      <c r="H32" s="80"/>
      <c r="I32" s="81"/>
      <c r="J32" s="29"/>
      <c r="K32" s="29"/>
      <c r="L32" s="29"/>
      <c r="M32" s="29"/>
      <c r="N32" s="37"/>
      <c r="O32" s="29"/>
      <c r="P32" s="29"/>
      <c r="Q32" s="14"/>
    </row>
    <row r="33" spans="2:17" x14ac:dyDescent="0.2">
      <c r="B33" s="48">
        <f t="shared" si="1"/>
        <v>25</v>
      </c>
      <c r="C33" s="34"/>
      <c r="D33" s="79"/>
      <c r="E33" s="80"/>
      <c r="F33" s="80"/>
      <c r="G33" s="80"/>
      <c r="H33" s="80"/>
      <c r="I33" s="81"/>
      <c r="J33" s="29"/>
      <c r="K33" s="29"/>
      <c r="L33" s="29"/>
      <c r="M33" s="29"/>
      <c r="N33" s="37"/>
      <c r="O33" s="29"/>
      <c r="P33" s="29"/>
      <c r="Q33" s="14"/>
    </row>
    <row r="34" spans="2:17" x14ac:dyDescent="0.2">
      <c r="B34" s="48">
        <f t="shared" si="1"/>
        <v>26</v>
      </c>
      <c r="C34" s="34"/>
      <c r="D34" s="79"/>
      <c r="E34" s="80"/>
      <c r="F34" s="80"/>
      <c r="G34" s="80"/>
      <c r="H34" s="80"/>
      <c r="I34" s="81"/>
      <c r="J34" s="29"/>
      <c r="K34" s="29"/>
      <c r="L34" s="29"/>
      <c r="M34" s="29"/>
      <c r="N34" s="37"/>
      <c r="O34" s="29"/>
      <c r="P34" s="29"/>
      <c r="Q34" s="14"/>
    </row>
    <row r="35" spans="2:17" x14ac:dyDescent="0.2">
      <c r="B35" s="48">
        <f t="shared" si="1"/>
        <v>27</v>
      </c>
      <c r="C35" s="34"/>
      <c r="D35" s="79"/>
      <c r="E35" s="80"/>
      <c r="F35" s="80"/>
      <c r="G35" s="80"/>
      <c r="H35" s="80"/>
      <c r="I35" s="81"/>
      <c r="J35" s="32"/>
      <c r="K35" s="32"/>
      <c r="L35" s="32"/>
      <c r="M35" s="32"/>
      <c r="N35" s="37"/>
      <c r="O35" s="32"/>
      <c r="P35" s="32"/>
      <c r="Q35" s="14"/>
    </row>
    <row r="36" spans="2:17" x14ac:dyDescent="0.2">
      <c r="B36" s="48">
        <f t="shared" si="1"/>
        <v>28</v>
      </c>
      <c r="C36" s="34"/>
      <c r="D36" s="79"/>
      <c r="E36" s="80"/>
      <c r="F36" s="80"/>
      <c r="G36" s="80"/>
      <c r="H36" s="80"/>
      <c r="I36" s="81"/>
      <c r="J36" s="32"/>
      <c r="K36" s="32"/>
      <c r="L36" s="32"/>
      <c r="M36" s="32"/>
      <c r="N36" s="37"/>
      <c r="O36" s="32"/>
      <c r="P36" s="32"/>
      <c r="Q36" s="14"/>
    </row>
    <row r="37" spans="2:17" x14ac:dyDescent="0.2">
      <c r="B37" s="48">
        <f t="shared" si="1"/>
        <v>29</v>
      </c>
      <c r="C37" s="34"/>
      <c r="D37" s="79"/>
      <c r="E37" s="80"/>
      <c r="F37" s="80"/>
      <c r="G37" s="80"/>
      <c r="H37" s="80"/>
      <c r="I37" s="81"/>
      <c r="J37" s="32"/>
      <c r="K37" s="32"/>
      <c r="L37" s="32"/>
      <c r="M37" s="32"/>
      <c r="N37" s="37"/>
      <c r="O37" s="32"/>
      <c r="P37" s="32"/>
      <c r="Q37" s="14"/>
    </row>
    <row r="38" spans="2:17" x14ac:dyDescent="0.2">
      <c r="B38" s="48">
        <f t="shared" si="1"/>
        <v>30</v>
      </c>
      <c r="C38" s="34"/>
      <c r="D38" s="79"/>
      <c r="E38" s="80"/>
      <c r="F38" s="80"/>
      <c r="G38" s="80"/>
      <c r="H38" s="80"/>
      <c r="I38" s="81"/>
      <c r="J38" s="32"/>
      <c r="K38" s="32"/>
      <c r="L38" s="32"/>
      <c r="M38" s="32"/>
      <c r="N38" s="37"/>
      <c r="O38" s="32"/>
      <c r="P38" s="32"/>
      <c r="Q38" s="14"/>
    </row>
    <row r="39" spans="2:17" x14ac:dyDescent="0.2">
      <c r="B39" s="48">
        <f t="shared" si="1"/>
        <v>31</v>
      </c>
      <c r="C39" s="34"/>
      <c r="D39" s="79"/>
      <c r="E39" s="80"/>
      <c r="F39" s="80"/>
      <c r="G39" s="80"/>
      <c r="H39" s="80"/>
      <c r="I39" s="81"/>
      <c r="J39" s="32"/>
      <c r="K39" s="32"/>
      <c r="L39" s="32"/>
      <c r="M39" s="32"/>
      <c r="N39" s="37"/>
      <c r="O39" s="32"/>
      <c r="P39" s="32"/>
      <c r="Q39" s="14"/>
    </row>
    <row r="40" spans="2:17" x14ac:dyDescent="0.2">
      <c r="B40" s="48">
        <f t="shared" si="1"/>
        <v>32</v>
      </c>
      <c r="C40" s="35"/>
      <c r="D40" s="79"/>
      <c r="E40" s="80"/>
      <c r="F40" s="80"/>
      <c r="G40" s="80"/>
      <c r="H40" s="80"/>
      <c r="I40" s="81"/>
      <c r="J40" s="32"/>
      <c r="K40" s="32"/>
      <c r="L40" s="32"/>
      <c r="M40" s="32"/>
      <c r="N40" s="37"/>
      <c r="O40" s="32"/>
      <c r="P40" s="32"/>
      <c r="Q40" s="14"/>
    </row>
    <row r="41" spans="2:17" x14ac:dyDescent="0.2">
      <c r="B41" s="48">
        <f t="shared" si="1"/>
        <v>33</v>
      </c>
      <c r="C41" s="18"/>
      <c r="D41" s="82"/>
      <c r="E41" s="82"/>
      <c r="F41" s="82"/>
      <c r="G41" s="82"/>
      <c r="H41" s="82"/>
      <c r="I41" s="82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8">
        <f t="shared" si="1"/>
        <v>34</v>
      </c>
      <c r="C42" s="18"/>
      <c r="D42" s="55"/>
      <c r="E42" s="55"/>
      <c r="F42" s="55"/>
      <c r="G42" s="55"/>
      <c r="H42" s="55"/>
      <c r="I42" s="55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8">
        <f t="shared" si="1"/>
        <v>35</v>
      </c>
      <c r="C43" s="18"/>
      <c r="D43" s="55"/>
      <c r="E43" s="55"/>
      <c r="F43" s="55"/>
      <c r="G43" s="55"/>
      <c r="H43" s="55"/>
      <c r="I43" s="55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8">
        <f t="shared" si="1"/>
        <v>36</v>
      </c>
      <c r="C44" s="18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8">
        <f t="shared" si="1"/>
        <v>37</v>
      </c>
      <c r="C45" s="18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8">
        <f t="shared" si="1"/>
        <v>38</v>
      </c>
      <c r="C46" s="9"/>
      <c r="D46" s="55"/>
      <c r="E46" s="55"/>
      <c r="F46" s="55"/>
      <c r="G46" s="55"/>
      <c r="H46" s="55"/>
      <c r="I46" s="55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8">
        <f t="shared" si="1"/>
        <v>39</v>
      </c>
      <c r="C47" s="9"/>
      <c r="D47" s="55"/>
      <c r="E47" s="55"/>
      <c r="F47" s="55"/>
      <c r="G47" s="55"/>
      <c r="H47" s="55"/>
      <c r="I47" s="55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8">
        <f t="shared" si="1"/>
        <v>40</v>
      </c>
      <c r="C48" s="9"/>
      <c r="D48" s="55"/>
      <c r="E48" s="55"/>
      <c r="F48" s="55"/>
      <c r="G48" s="55"/>
      <c r="H48" s="55"/>
      <c r="I48" s="55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8">
        <f t="shared" si="1"/>
        <v>41</v>
      </c>
      <c r="C49" s="9"/>
      <c r="D49" s="55"/>
      <c r="E49" s="55"/>
      <c r="F49" s="55"/>
      <c r="G49" s="55"/>
      <c r="H49" s="55"/>
      <c r="I49" s="55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8">
        <f t="shared" si="1"/>
        <v>42</v>
      </c>
      <c r="C50" s="9"/>
      <c r="D50" s="55"/>
      <c r="E50" s="55"/>
      <c r="F50" s="55"/>
      <c r="G50" s="55"/>
      <c r="H50" s="55"/>
      <c r="I50" s="55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8">
        <f t="shared" si="1"/>
        <v>43</v>
      </c>
      <c r="C51" s="9"/>
      <c r="D51" s="55"/>
      <c r="E51" s="55"/>
      <c r="F51" s="55"/>
      <c r="G51" s="55"/>
      <c r="H51" s="55"/>
      <c r="I51" s="55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8">
        <f t="shared" si="1"/>
        <v>44</v>
      </c>
      <c r="C52" s="9"/>
      <c r="D52" s="55"/>
      <c r="E52" s="55"/>
      <c r="F52" s="55"/>
      <c r="G52" s="55"/>
      <c r="H52" s="55"/>
      <c r="I52" s="55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8">
        <f t="shared" si="1"/>
        <v>45</v>
      </c>
      <c r="C53" s="9"/>
      <c r="D53" s="55"/>
      <c r="E53" s="55"/>
      <c r="F53" s="55"/>
      <c r="G53" s="55"/>
      <c r="H53" s="55"/>
      <c r="I53" s="55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4"/>
      <c r="D54" s="54"/>
      <c r="E54" s="17"/>
      <c r="H54" s="72" t="s">
        <v>19</v>
      </c>
      <c r="I54" s="72"/>
      <c r="J54" s="23">
        <f t="shared" ref="J54:Q54" si="3">COUNTIF(J9:J53,"&gt;=70")</f>
        <v>19</v>
      </c>
      <c r="K54" s="23">
        <f t="shared" si="3"/>
        <v>17</v>
      </c>
      <c r="L54" s="23">
        <f t="shared" si="3"/>
        <v>14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54"/>
      <c r="D55" s="54"/>
      <c r="E55" s="21"/>
      <c r="H55" s="74" t="s">
        <v>20</v>
      </c>
      <c r="I55" s="74"/>
      <c r="J55" s="24">
        <f t="shared" ref="J55:Q55" si="4">COUNTIF(J9:J53,"&lt;70")</f>
        <v>3</v>
      </c>
      <c r="K55" s="24">
        <f t="shared" si="4"/>
        <v>5</v>
      </c>
      <c r="L55" s="24">
        <f t="shared" si="4"/>
        <v>8</v>
      </c>
      <c r="M55" s="24">
        <f t="shared" si="4"/>
        <v>22</v>
      </c>
      <c r="N55" s="24">
        <f t="shared" si="4"/>
        <v>22</v>
      </c>
      <c r="O55" s="24">
        <f t="shared" si="4"/>
        <v>0</v>
      </c>
      <c r="P55" s="24">
        <f t="shared" si="4"/>
        <v>0</v>
      </c>
      <c r="Q55" s="24">
        <f t="shared" si="4"/>
        <v>22</v>
      </c>
    </row>
    <row r="56" spans="2:17" x14ac:dyDescent="0.2">
      <c r="C56" s="54"/>
      <c r="D56" s="54"/>
      <c r="E56" s="54"/>
      <c r="H56" s="74" t="s">
        <v>21</v>
      </c>
      <c r="I56" s="74"/>
      <c r="J56" s="24">
        <f t="shared" ref="J56:Q56" si="5">COUNT(J9:J53)</f>
        <v>22</v>
      </c>
      <c r="K56" s="24">
        <f t="shared" si="5"/>
        <v>22</v>
      </c>
      <c r="L56" s="24">
        <f t="shared" si="5"/>
        <v>22</v>
      </c>
      <c r="M56" s="24">
        <f t="shared" si="5"/>
        <v>22</v>
      </c>
      <c r="N56" s="24">
        <f t="shared" si="5"/>
        <v>22</v>
      </c>
      <c r="O56" s="24">
        <f t="shared" si="5"/>
        <v>0</v>
      </c>
      <c r="P56" s="24">
        <f t="shared" si="5"/>
        <v>0</v>
      </c>
      <c r="Q56" s="24">
        <f t="shared" si="5"/>
        <v>22</v>
      </c>
    </row>
    <row r="57" spans="2:17" x14ac:dyDescent="0.2">
      <c r="C57" s="54"/>
      <c r="D57" s="54"/>
      <c r="E57" s="17"/>
      <c r="F57" s="12"/>
      <c r="H57" s="73" t="s">
        <v>16</v>
      </c>
      <c r="I57" s="73"/>
      <c r="J57" s="25">
        <f>J54/J56</f>
        <v>0.86363636363636365</v>
      </c>
      <c r="K57" s="26">
        <f t="shared" ref="K57:Q57" si="6">K54/K56</f>
        <v>0.77272727272727271</v>
      </c>
      <c r="L57" s="26">
        <f t="shared" si="6"/>
        <v>0.63636363636363635</v>
      </c>
      <c r="M57" s="26">
        <f t="shared" si="6"/>
        <v>0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4"/>
      <c r="D58" s="54"/>
      <c r="E58" s="17"/>
      <c r="F58" s="12"/>
      <c r="H58" s="73" t="s">
        <v>17</v>
      </c>
      <c r="I58" s="73"/>
      <c r="J58" s="25">
        <f>J55/J56</f>
        <v>0.13636363636363635</v>
      </c>
      <c r="K58" s="25">
        <f t="shared" ref="K58:Q58" si="7">K55/K56</f>
        <v>0.22727272727272727</v>
      </c>
      <c r="L58" s="26">
        <f t="shared" si="7"/>
        <v>0.36363636363636365</v>
      </c>
      <c r="M58" s="26">
        <f t="shared" si="7"/>
        <v>1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4"/>
      <c r="D59" s="5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1"/>
      <c r="K61" s="71"/>
      <c r="L61" s="71"/>
      <c r="M61" s="71"/>
      <c r="N61" s="71"/>
      <c r="O61" s="71"/>
      <c r="P61" s="71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66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</row>
    <row r="3" spans="2:18" x14ac:dyDescent="0.2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">
      <c r="C4" t="s">
        <v>0</v>
      </c>
      <c r="D4" s="78" t="s">
        <v>135</v>
      </c>
      <c r="E4" s="78"/>
      <c r="F4" s="78"/>
      <c r="G4" s="78"/>
      <c r="I4" t="s">
        <v>1</v>
      </c>
      <c r="J4" s="75" t="s">
        <v>130</v>
      </c>
      <c r="K4" s="75"/>
      <c r="M4" t="s">
        <v>2</v>
      </c>
      <c r="N4" s="53">
        <v>45434</v>
      </c>
      <c r="O4" s="5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6" t="s">
        <v>136</v>
      </c>
      <c r="E6" s="76"/>
      <c r="F6" s="76"/>
      <c r="G6" s="76"/>
      <c r="I6" s="77" t="s">
        <v>22</v>
      </c>
      <c r="J6" s="77"/>
      <c r="K6" s="62" t="s">
        <v>24</v>
      </c>
      <c r="L6" s="62"/>
      <c r="M6" s="62"/>
      <c r="N6" s="62"/>
      <c r="O6" s="62"/>
      <c r="P6" s="62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3" t="s">
        <v>5</v>
      </c>
      <c r="E8" s="83"/>
      <c r="F8" s="83"/>
      <c r="G8" s="83"/>
      <c r="H8" s="83"/>
      <c r="I8" s="8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40">
        <v>1</v>
      </c>
      <c r="C9" s="47" t="s">
        <v>209</v>
      </c>
      <c r="D9" s="59" t="s">
        <v>210</v>
      </c>
      <c r="E9" s="60"/>
      <c r="F9" s="60"/>
      <c r="G9" s="60"/>
      <c r="H9" s="60"/>
      <c r="I9" s="61"/>
      <c r="J9" s="39">
        <v>80</v>
      </c>
      <c r="K9" s="39">
        <v>0</v>
      </c>
      <c r="L9" s="39">
        <v>0</v>
      </c>
      <c r="M9" s="39"/>
      <c r="N9" s="39"/>
      <c r="O9" s="39"/>
      <c r="P9" s="39"/>
      <c r="Q9" s="14">
        <f>SUM(J9:L9)/3</f>
        <v>26.666666666666668</v>
      </c>
    </row>
    <row r="10" spans="2:18" x14ac:dyDescent="0.2">
      <c r="B10" s="40">
        <f>B9+1</f>
        <v>2</v>
      </c>
      <c r="C10" s="47" t="s">
        <v>112</v>
      </c>
      <c r="D10" s="59" t="s">
        <v>42</v>
      </c>
      <c r="E10" s="60"/>
      <c r="F10" s="60"/>
      <c r="G10" s="60"/>
      <c r="H10" s="60"/>
      <c r="I10" s="61"/>
      <c r="J10" s="29">
        <v>100</v>
      </c>
      <c r="K10" s="19">
        <v>0</v>
      </c>
      <c r="L10" s="19">
        <v>0</v>
      </c>
      <c r="M10" s="29"/>
      <c r="N10" s="29"/>
      <c r="O10" s="29"/>
      <c r="P10" s="29"/>
      <c r="Q10" s="14">
        <f>SUM(J10:L10)/3</f>
        <v>33.333333333333336</v>
      </c>
    </row>
    <row r="11" spans="2:18" x14ac:dyDescent="0.2">
      <c r="B11" s="40">
        <f>B10+1</f>
        <v>3</v>
      </c>
      <c r="C11" s="47" t="s">
        <v>113</v>
      </c>
      <c r="D11" s="59" t="s">
        <v>35</v>
      </c>
      <c r="E11" s="60"/>
      <c r="F11" s="60"/>
      <c r="G11" s="60"/>
      <c r="H11" s="60"/>
      <c r="I11" s="61"/>
      <c r="J11" s="32">
        <v>100</v>
      </c>
      <c r="K11" s="32">
        <v>0</v>
      </c>
      <c r="L11" s="32">
        <v>0</v>
      </c>
      <c r="M11" s="32"/>
      <c r="N11" s="32"/>
      <c r="O11" s="32"/>
      <c r="P11" s="32"/>
      <c r="Q11" s="14">
        <f t="shared" ref="Q11:Q26" si="0">SUM(J11:L11)/3</f>
        <v>33.333333333333336</v>
      </c>
    </row>
    <row r="12" spans="2:18" x14ac:dyDescent="0.2">
      <c r="B12" s="40">
        <f t="shared" ref="B12:B53" si="1">B11+1</f>
        <v>4</v>
      </c>
      <c r="C12" s="47" t="s">
        <v>211</v>
      </c>
      <c r="D12" s="59" t="s">
        <v>212</v>
      </c>
      <c r="E12" s="60"/>
      <c r="F12" s="60"/>
      <c r="G12" s="60"/>
      <c r="H12" s="60"/>
      <c r="I12" s="61"/>
      <c r="J12" s="39">
        <v>80</v>
      </c>
      <c r="K12" s="39">
        <v>0</v>
      </c>
      <c r="L12" s="39">
        <v>0</v>
      </c>
      <c r="M12" s="39"/>
      <c r="N12" s="39"/>
      <c r="O12" s="39"/>
      <c r="P12" s="39"/>
      <c r="Q12" s="14">
        <f t="shared" si="0"/>
        <v>26.666666666666668</v>
      </c>
    </row>
    <row r="13" spans="2:18" x14ac:dyDescent="0.2">
      <c r="B13" s="40">
        <f t="shared" si="1"/>
        <v>5</v>
      </c>
      <c r="C13" s="47" t="s">
        <v>121</v>
      </c>
      <c r="D13" s="59" t="s">
        <v>43</v>
      </c>
      <c r="E13" s="60"/>
      <c r="F13" s="60"/>
      <c r="G13" s="60"/>
      <c r="H13" s="60"/>
      <c r="I13" s="61"/>
      <c r="J13" s="32">
        <v>100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33.333333333333336</v>
      </c>
    </row>
    <row r="14" spans="2:18" x14ac:dyDescent="0.2">
      <c r="B14" s="40">
        <f t="shared" si="1"/>
        <v>6</v>
      </c>
      <c r="C14" s="47" t="s">
        <v>114</v>
      </c>
      <c r="D14" s="59" t="s">
        <v>44</v>
      </c>
      <c r="E14" s="60"/>
      <c r="F14" s="60"/>
      <c r="G14" s="60"/>
      <c r="H14" s="60"/>
      <c r="I14" s="61"/>
      <c r="J14" s="50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40">
        <f t="shared" si="1"/>
        <v>7</v>
      </c>
      <c r="C15" s="47" t="s">
        <v>115</v>
      </c>
      <c r="D15" s="59" t="s">
        <v>36</v>
      </c>
      <c r="E15" s="60"/>
      <c r="F15" s="60"/>
      <c r="G15" s="60"/>
      <c r="H15" s="60"/>
      <c r="I15" s="61"/>
      <c r="J15" s="50">
        <v>100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33.333333333333336</v>
      </c>
    </row>
    <row r="16" spans="2:18" x14ac:dyDescent="0.2">
      <c r="B16" s="40">
        <f t="shared" si="1"/>
        <v>8</v>
      </c>
      <c r="C16" s="47" t="s">
        <v>122</v>
      </c>
      <c r="D16" s="59" t="s">
        <v>45</v>
      </c>
      <c r="E16" s="60"/>
      <c r="F16" s="60"/>
      <c r="G16" s="60"/>
      <c r="H16" s="60"/>
      <c r="I16" s="61"/>
      <c r="J16" s="50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40">
        <f t="shared" si="1"/>
        <v>9</v>
      </c>
      <c r="C17" s="47" t="s">
        <v>116</v>
      </c>
      <c r="D17" s="59" t="s">
        <v>37</v>
      </c>
      <c r="E17" s="60"/>
      <c r="F17" s="60"/>
      <c r="G17" s="60"/>
      <c r="H17" s="60"/>
      <c r="I17" s="61"/>
      <c r="J17" s="50">
        <v>100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33.333333333333336</v>
      </c>
    </row>
    <row r="18" spans="2:17" x14ac:dyDescent="0.2">
      <c r="B18" s="40">
        <f t="shared" si="1"/>
        <v>10</v>
      </c>
      <c r="C18" s="47" t="s">
        <v>117</v>
      </c>
      <c r="D18" s="59" t="s">
        <v>38</v>
      </c>
      <c r="E18" s="60"/>
      <c r="F18" s="60"/>
      <c r="G18" s="60"/>
      <c r="H18" s="60"/>
      <c r="I18" s="61"/>
      <c r="J18" s="50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40">
        <f t="shared" si="1"/>
        <v>11</v>
      </c>
      <c r="C19" s="47" t="s">
        <v>123</v>
      </c>
      <c r="D19" s="59" t="s">
        <v>46</v>
      </c>
      <c r="E19" s="60"/>
      <c r="F19" s="60"/>
      <c r="G19" s="60"/>
      <c r="H19" s="60"/>
      <c r="I19" s="61"/>
      <c r="J19" s="50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40">
        <f t="shared" si="1"/>
        <v>12</v>
      </c>
      <c r="C20" s="47" t="s">
        <v>124</v>
      </c>
      <c r="D20" s="59" t="s">
        <v>47</v>
      </c>
      <c r="E20" s="60"/>
      <c r="F20" s="60"/>
      <c r="G20" s="60"/>
      <c r="H20" s="60"/>
      <c r="I20" s="61"/>
      <c r="J20" s="50">
        <v>100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33.333333333333336</v>
      </c>
    </row>
    <row r="21" spans="2:17" x14ac:dyDescent="0.2">
      <c r="B21" s="40">
        <f t="shared" si="1"/>
        <v>13</v>
      </c>
      <c r="C21" s="47" t="s">
        <v>125</v>
      </c>
      <c r="D21" s="59" t="s">
        <v>48</v>
      </c>
      <c r="E21" s="60"/>
      <c r="F21" s="60"/>
      <c r="G21" s="60"/>
      <c r="H21" s="60"/>
      <c r="I21" s="61"/>
      <c r="J21" s="50">
        <v>100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33.333333333333336</v>
      </c>
    </row>
    <row r="22" spans="2:17" x14ac:dyDescent="0.2">
      <c r="B22" s="40">
        <f t="shared" si="1"/>
        <v>14</v>
      </c>
      <c r="C22" s="47" t="s">
        <v>126</v>
      </c>
      <c r="D22" s="59" t="s">
        <v>49</v>
      </c>
      <c r="E22" s="60"/>
      <c r="F22" s="60"/>
      <c r="G22" s="60"/>
      <c r="H22" s="60"/>
      <c r="I22" s="61"/>
      <c r="J22" s="50">
        <v>100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33.333333333333336</v>
      </c>
    </row>
    <row r="23" spans="2:17" x14ac:dyDescent="0.2">
      <c r="B23" s="40">
        <f t="shared" si="1"/>
        <v>15</v>
      </c>
      <c r="C23" s="47" t="s">
        <v>118</v>
      </c>
      <c r="D23" s="59" t="s">
        <v>39</v>
      </c>
      <c r="E23" s="60"/>
      <c r="F23" s="60"/>
      <c r="G23" s="60"/>
      <c r="H23" s="60"/>
      <c r="I23" s="61"/>
      <c r="J23" s="50">
        <v>100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33.333333333333336</v>
      </c>
    </row>
    <row r="24" spans="2:17" x14ac:dyDescent="0.2">
      <c r="B24" s="40">
        <f t="shared" si="1"/>
        <v>16</v>
      </c>
      <c r="C24" s="47" t="s">
        <v>127</v>
      </c>
      <c r="D24" s="59" t="s">
        <v>50</v>
      </c>
      <c r="E24" s="60"/>
      <c r="F24" s="60"/>
      <c r="G24" s="60"/>
      <c r="H24" s="60"/>
      <c r="I24" s="61"/>
      <c r="J24" s="50">
        <v>100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33.333333333333336</v>
      </c>
    </row>
    <row r="25" spans="2:17" x14ac:dyDescent="0.2">
      <c r="B25" s="40">
        <f t="shared" si="1"/>
        <v>17</v>
      </c>
      <c r="C25" s="46" t="s">
        <v>120</v>
      </c>
      <c r="D25" s="59" t="s">
        <v>41</v>
      </c>
      <c r="E25" s="60"/>
      <c r="F25" s="60"/>
      <c r="G25" s="60"/>
      <c r="H25" s="60"/>
      <c r="I25" s="61"/>
      <c r="J25" s="50">
        <v>100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33.333333333333336</v>
      </c>
    </row>
    <row r="26" spans="2:17" x14ac:dyDescent="0.2">
      <c r="B26" s="40">
        <f t="shared" si="1"/>
        <v>18</v>
      </c>
      <c r="C26" s="47" t="s">
        <v>128</v>
      </c>
      <c r="D26" s="59" t="s">
        <v>51</v>
      </c>
      <c r="E26" s="60"/>
      <c r="F26" s="60"/>
      <c r="G26" s="60"/>
      <c r="H26" s="60"/>
      <c r="I26" s="61"/>
      <c r="J26" s="50">
        <v>100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33.333333333333336</v>
      </c>
    </row>
    <row r="27" spans="2:17" x14ac:dyDescent="0.2">
      <c r="B27" s="40">
        <f t="shared" si="1"/>
        <v>19</v>
      </c>
      <c r="C27" s="43"/>
      <c r="D27" s="84"/>
      <c r="E27" s="85"/>
      <c r="F27" s="85"/>
      <c r="G27" s="85"/>
      <c r="H27" s="85"/>
      <c r="I27" s="86"/>
      <c r="J27" s="32"/>
      <c r="K27" s="32"/>
      <c r="L27" s="32"/>
      <c r="M27" s="32"/>
      <c r="N27" s="32"/>
      <c r="O27" s="32"/>
      <c r="P27" s="32"/>
      <c r="Q27" s="14"/>
    </row>
    <row r="28" spans="2:17" x14ac:dyDescent="0.2">
      <c r="B28" s="40">
        <f t="shared" si="1"/>
        <v>20</v>
      </c>
      <c r="C28" s="43"/>
      <c r="D28" s="59"/>
      <c r="E28" s="60"/>
      <c r="F28" s="60"/>
      <c r="G28" s="60"/>
      <c r="H28" s="60"/>
      <c r="I28" s="61"/>
      <c r="J28" s="32"/>
      <c r="K28" s="32"/>
      <c r="L28" s="32"/>
      <c r="M28" s="32"/>
      <c r="N28" s="32"/>
      <c r="O28" s="32"/>
      <c r="P28" s="32"/>
      <c r="Q28" s="14"/>
    </row>
    <row r="29" spans="2:17" x14ac:dyDescent="0.2">
      <c r="B29" s="40">
        <f t="shared" si="1"/>
        <v>21</v>
      </c>
      <c r="C29" s="43"/>
      <c r="D29" s="84"/>
      <c r="E29" s="85"/>
      <c r="F29" s="85"/>
      <c r="G29" s="85"/>
      <c r="H29" s="85"/>
      <c r="I29" s="86"/>
      <c r="J29" s="32"/>
      <c r="K29" s="32"/>
      <c r="L29" s="32"/>
      <c r="M29" s="32"/>
      <c r="N29" s="32"/>
      <c r="O29" s="32"/>
      <c r="P29" s="32"/>
      <c r="Q29" s="14"/>
    </row>
    <row r="30" spans="2:17" x14ac:dyDescent="0.2">
      <c r="B30" s="40">
        <f t="shared" si="1"/>
        <v>22</v>
      </c>
      <c r="C30" s="36"/>
      <c r="D30" s="84"/>
      <c r="E30" s="85"/>
      <c r="F30" s="85"/>
      <c r="G30" s="85"/>
      <c r="H30" s="85"/>
      <c r="I30" s="86"/>
      <c r="J30" s="32"/>
      <c r="K30" s="32"/>
      <c r="L30" s="32"/>
      <c r="M30" s="32"/>
      <c r="N30" s="32"/>
      <c r="O30" s="32"/>
      <c r="P30" s="32"/>
      <c r="Q30" s="14"/>
    </row>
    <row r="31" spans="2:17" x14ac:dyDescent="0.2">
      <c r="B31" s="40">
        <f t="shared" si="1"/>
        <v>23</v>
      </c>
      <c r="C31" s="18"/>
      <c r="D31" s="55"/>
      <c r="E31" s="55"/>
      <c r="F31" s="55"/>
      <c r="G31" s="55"/>
      <c r="H31" s="55"/>
      <c r="I31" s="55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40">
        <f t="shared" si="1"/>
        <v>24</v>
      </c>
      <c r="C32" s="18"/>
      <c r="D32" s="55"/>
      <c r="E32" s="55"/>
      <c r="F32" s="55"/>
      <c r="G32" s="55"/>
      <c r="H32" s="55"/>
      <c r="I32" s="55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40">
        <f t="shared" si="1"/>
        <v>25</v>
      </c>
      <c r="C33" s="18"/>
      <c r="D33" s="55"/>
      <c r="E33" s="55"/>
      <c r="F33" s="55"/>
      <c r="G33" s="55"/>
      <c r="H33" s="55"/>
      <c r="I33" s="55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40">
        <f t="shared" si="1"/>
        <v>26</v>
      </c>
      <c r="C34" s="18"/>
      <c r="D34" s="55"/>
      <c r="E34" s="55"/>
      <c r="F34" s="55"/>
      <c r="G34" s="55"/>
      <c r="H34" s="55"/>
      <c r="I34" s="55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40">
        <f t="shared" si="1"/>
        <v>27</v>
      </c>
      <c r="C35" s="18"/>
      <c r="D35" s="55"/>
      <c r="E35" s="55"/>
      <c r="F35" s="55"/>
      <c r="G35" s="55"/>
      <c r="H35" s="55"/>
      <c r="I35" s="55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40">
        <f t="shared" si="1"/>
        <v>28</v>
      </c>
      <c r="C36" s="18"/>
      <c r="D36" s="55"/>
      <c r="E36" s="55"/>
      <c r="F36" s="55"/>
      <c r="G36" s="55"/>
      <c r="H36" s="55"/>
      <c r="I36" s="55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40">
        <f t="shared" si="1"/>
        <v>29</v>
      </c>
      <c r="C37" s="18"/>
      <c r="D37" s="55"/>
      <c r="E37" s="55"/>
      <c r="F37" s="55"/>
      <c r="G37" s="55"/>
      <c r="H37" s="55"/>
      <c r="I37" s="55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40">
        <f t="shared" si="1"/>
        <v>30</v>
      </c>
      <c r="C38" s="18"/>
      <c r="D38" s="55"/>
      <c r="E38" s="55"/>
      <c r="F38" s="55"/>
      <c r="G38" s="55"/>
      <c r="H38" s="55"/>
      <c r="I38" s="55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40">
        <f t="shared" si="1"/>
        <v>31</v>
      </c>
      <c r="C39" s="18"/>
      <c r="D39" s="55"/>
      <c r="E39" s="55"/>
      <c r="F39" s="55"/>
      <c r="G39" s="55"/>
      <c r="H39" s="55"/>
      <c r="I39" s="55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40">
        <f t="shared" si="1"/>
        <v>32</v>
      </c>
      <c r="C40" s="18"/>
      <c r="D40" s="55"/>
      <c r="E40" s="55"/>
      <c r="F40" s="55"/>
      <c r="G40" s="55"/>
      <c r="H40" s="55"/>
      <c r="I40" s="55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40">
        <f t="shared" si="1"/>
        <v>33</v>
      </c>
      <c r="C41" s="18"/>
      <c r="D41" s="55"/>
      <c r="E41" s="55"/>
      <c r="F41" s="55"/>
      <c r="G41" s="55"/>
      <c r="H41" s="55"/>
      <c r="I41" s="55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0">
        <f t="shared" si="1"/>
        <v>34</v>
      </c>
      <c r="C42" s="18"/>
      <c r="D42" s="55"/>
      <c r="E42" s="55"/>
      <c r="F42" s="55"/>
      <c r="G42" s="55"/>
      <c r="H42" s="55"/>
      <c r="I42" s="55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0">
        <f t="shared" si="1"/>
        <v>35</v>
      </c>
      <c r="C43" s="18"/>
      <c r="D43" s="55"/>
      <c r="E43" s="55"/>
      <c r="F43" s="55"/>
      <c r="G43" s="55"/>
      <c r="H43" s="55"/>
      <c r="I43" s="55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0">
        <f t="shared" si="1"/>
        <v>36</v>
      </c>
      <c r="C44" s="18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0">
        <f t="shared" si="1"/>
        <v>37</v>
      </c>
      <c r="C45" s="18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0">
        <f t="shared" si="1"/>
        <v>38</v>
      </c>
      <c r="C46" s="18"/>
      <c r="D46" s="55"/>
      <c r="E46" s="55"/>
      <c r="F46" s="55"/>
      <c r="G46" s="55"/>
      <c r="H46" s="55"/>
      <c r="I46" s="55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0">
        <f t="shared" si="1"/>
        <v>39</v>
      </c>
      <c r="C47" s="9"/>
      <c r="D47" s="55"/>
      <c r="E47" s="55"/>
      <c r="F47" s="55"/>
      <c r="G47" s="55"/>
      <c r="H47" s="55"/>
      <c r="I47" s="55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0">
        <f t="shared" si="1"/>
        <v>40</v>
      </c>
      <c r="C48" s="9"/>
      <c r="D48" s="55"/>
      <c r="E48" s="55"/>
      <c r="F48" s="55"/>
      <c r="G48" s="55"/>
      <c r="H48" s="55"/>
      <c r="I48" s="55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0">
        <f t="shared" si="1"/>
        <v>41</v>
      </c>
      <c r="C49" s="9"/>
      <c r="D49" s="55"/>
      <c r="E49" s="55"/>
      <c r="F49" s="55"/>
      <c r="G49" s="55"/>
      <c r="H49" s="55"/>
      <c r="I49" s="55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0">
        <f t="shared" si="1"/>
        <v>42</v>
      </c>
      <c r="C50" s="9"/>
      <c r="D50" s="55"/>
      <c r="E50" s="55"/>
      <c r="F50" s="55"/>
      <c r="G50" s="55"/>
      <c r="H50" s="55"/>
      <c r="I50" s="55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0">
        <f t="shared" si="1"/>
        <v>43</v>
      </c>
      <c r="C51" s="9"/>
      <c r="D51" s="55"/>
      <c r="E51" s="55"/>
      <c r="F51" s="55"/>
      <c r="G51" s="55"/>
      <c r="H51" s="55"/>
      <c r="I51" s="55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0">
        <f t="shared" si="1"/>
        <v>44</v>
      </c>
      <c r="C52" s="9"/>
      <c r="D52" s="55"/>
      <c r="E52" s="55"/>
      <c r="F52" s="55"/>
      <c r="G52" s="55"/>
      <c r="H52" s="55"/>
      <c r="I52" s="55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0">
        <f t="shared" si="1"/>
        <v>45</v>
      </c>
      <c r="C53" s="9"/>
      <c r="D53" s="55"/>
      <c r="E53" s="55"/>
      <c r="F53" s="55"/>
      <c r="G53" s="55"/>
      <c r="H53" s="55"/>
      <c r="I53" s="55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4"/>
      <c r="D54" s="54"/>
      <c r="E54" s="17"/>
      <c r="H54" s="72" t="s">
        <v>19</v>
      </c>
      <c r="I54" s="72"/>
      <c r="J54" s="23">
        <f t="shared" ref="J54:Q54" si="2">COUNTIF(J9:J53,"&gt;=70")</f>
        <v>18</v>
      </c>
      <c r="K54" s="42">
        <f t="shared" si="2"/>
        <v>0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7">
        <f t="shared" si="2"/>
        <v>0</v>
      </c>
    </row>
    <row r="55" spans="2:17" x14ac:dyDescent="0.2">
      <c r="C55" s="54"/>
      <c r="D55" s="54"/>
      <c r="E55" s="21"/>
      <c r="H55" s="74" t="s">
        <v>20</v>
      </c>
      <c r="I55" s="74"/>
      <c r="J55" s="24">
        <f t="shared" ref="J55:Q55" si="3">COUNTIF(J9:J53,"&lt;70")</f>
        <v>0</v>
      </c>
      <c r="K55" s="41">
        <f t="shared" si="3"/>
        <v>18</v>
      </c>
      <c r="L55" s="41">
        <f t="shared" si="3"/>
        <v>18</v>
      </c>
      <c r="M55" s="41">
        <f t="shared" si="3"/>
        <v>0</v>
      </c>
      <c r="N55" s="41">
        <f t="shared" si="3"/>
        <v>0</v>
      </c>
      <c r="O55" s="41">
        <f t="shared" si="3"/>
        <v>0</v>
      </c>
      <c r="P55" s="41">
        <f t="shared" si="3"/>
        <v>0</v>
      </c>
      <c r="Q55" s="41">
        <f t="shared" si="3"/>
        <v>18</v>
      </c>
    </row>
    <row r="56" spans="2:17" x14ac:dyDescent="0.2">
      <c r="C56" s="54"/>
      <c r="D56" s="54"/>
      <c r="E56" s="54"/>
      <c r="H56" s="74" t="s">
        <v>21</v>
      </c>
      <c r="I56" s="74"/>
      <c r="J56" s="24">
        <f t="shared" ref="J56:Q56" si="4">COUNT(J9:J53)</f>
        <v>18</v>
      </c>
      <c r="K56" s="41">
        <f t="shared" si="4"/>
        <v>18</v>
      </c>
      <c r="L56" s="41">
        <f t="shared" si="4"/>
        <v>18</v>
      </c>
      <c r="M56" s="41">
        <f t="shared" si="4"/>
        <v>0</v>
      </c>
      <c r="N56" s="41">
        <f t="shared" si="4"/>
        <v>0</v>
      </c>
      <c r="O56" s="41">
        <f t="shared" si="4"/>
        <v>0</v>
      </c>
      <c r="P56" s="41">
        <f t="shared" si="4"/>
        <v>0</v>
      </c>
      <c r="Q56" s="41">
        <f t="shared" si="4"/>
        <v>18</v>
      </c>
    </row>
    <row r="57" spans="2:17" x14ac:dyDescent="0.2">
      <c r="C57" s="54"/>
      <c r="D57" s="54"/>
      <c r="E57" s="17"/>
      <c r="F57" s="12"/>
      <c r="H57" s="73" t="s">
        <v>16</v>
      </c>
      <c r="I57" s="73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4"/>
      <c r="D58" s="54"/>
      <c r="E58" s="17"/>
      <c r="F58" s="12"/>
      <c r="H58" s="73" t="s">
        <v>17</v>
      </c>
      <c r="I58" s="73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4"/>
      <c r="D59" s="5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1"/>
      <c r="K61" s="71"/>
      <c r="L61" s="71"/>
      <c r="M61" s="71"/>
      <c r="N61" s="71"/>
      <c r="O61" s="71"/>
      <c r="P61" s="71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66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</row>
    <row r="3" spans="2:18" x14ac:dyDescent="0.2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">
      <c r="C4" t="s">
        <v>0</v>
      </c>
      <c r="D4" s="78" t="s">
        <v>135</v>
      </c>
      <c r="E4" s="78"/>
      <c r="F4" s="78"/>
      <c r="G4" s="78"/>
      <c r="I4" t="s">
        <v>1</v>
      </c>
      <c r="J4" s="75" t="s">
        <v>131</v>
      </c>
      <c r="K4" s="75"/>
      <c r="M4" t="s">
        <v>2</v>
      </c>
      <c r="N4" s="53">
        <v>45434</v>
      </c>
      <c r="O4" s="5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6" t="s">
        <v>136</v>
      </c>
      <c r="E6" s="76"/>
      <c r="F6" s="76"/>
      <c r="G6" s="76"/>
      <c r="I6" s="77" t="s">
        <v>22</v>
      </c>
      <c r="J6" s="77"/>
      <c r="K6" s="62" t="s">
        <v>24</v>
      </c>
      <c r="L6" s="62"/>
      <c r="M6" s="62"/>
      <c r="N6" s="62"/>
      <c r="O6" s="62"/>
      <c r="P6" s="62"/>
    </row>
    <row r="7" spans="2:18" ht="11.25" customHeight="1" x14ac:dyDescent="0.2"/>
    <row r="8" spans="2:18" x14ac:dyDescent="0.2">
      <c r="B8" s="3" t="s">
        <v>4</v>
      </c>
      <c r="C8" s="3" t="s">
        <v>6</v>
      </c>
      <c r="D8" s="83" t="s">
        <v>5</v>
      </c>
      <c r="E8" s="83"/>
      <c r="F8" s="83"/>
      <c r="G8" s="83"/>
      <c r="H8" s="83"/>
      <c r="I8" s="8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46" t="s">
        <v>76</v>
      </c>
      <c r="D9" s="59" t="s">
        <v>52</v>
      </c>
      <c r="E9" s="60"/>
      <c r="F9" s="60"/>
      <c r="G9" s="60"/>
      <c r="H9" s="60"/>
      <c r="I9" s="61"/>
      <c r="J9" s="37">
        <v>100</v>
      </c>
      <c r="K9" s="19">
        <v>0</v>
      </c>
      <c r="L9" s="29">
        <v>0</v>
      </c>
      <c r="M9" s="29"/>
      <c r="N9" s="29"/>
      <c r="O9" s="19"/>
      <c r="P9" s="19"/>
      <c r="Q9" s="14">
        <f>SUM(J9:L9)/3</f>
        <v>33.333333333333336</v>
      </c>
    </row>
    <row r="10" spans="2:18" x14ac:dyDescent="0.2">
      <c r="B10" s="18">
        <f>B9+1</f>
        <v>2</v>
      </c>
      <c r="C10" s="46" t="s">
        <v>77</v>
      </c>
      <c r="D10" s="59" t="s">
        <v>53</v>
      </c>
      <c r="E10" s="60"/>
      <c r="F10" s="60"/>
      <c r="G10" s="60"/>
      <c r="H10" s="60"/>
      <c r="I10" s="61"/>
      <c r="J10" s="50">
        <v>100</v>
      </c>
      <c r="K10" s="32">
        <v>0</v>
      </c>
      <c r="L10" s="32">
        <v>0</v>
      </c>
      <c r="M10" s="32"/>
      <c r="N10" s="32"/>
      <c r="O10" s="32"/>
      <c r="P10" s="32"/>
      <c r="Q10" s="14">
        <f t="shared" ref="Q10:Q31" si="0">SUM(J10:L10)/3</f>
        <v>33.333333333333336</v>
      </c>
    </row>
    <row r="11" spans="2:18" x14ac:dyDescent="0.2">
      <c r="B11" s="18">
        <f t="shared" ref="B11:B53" si="1">B10+1</f>
        <v>3</v>
      </c>
      <c r="C11" s="46" t="s">
        <v>78</v>
      </c>
      <c r="D11" s="59" t="s">
        <v>54</v>
      </c>
      <c r="E11" s="60"/>
      <c r="F11" s="60"/>
      <c r="G11" s="60"/>
      <c r="H11" s="60"/>
      <c r="I11" s="61"/>
      <c r="J11" s="50">
        <v>100</v>
      </c>
      <c r="K11" s="32">
        <v>0</v>
      </c>
      <c r="L11" s="32">
        <v>0</v>
      </c>
      <c r="M11" s="32"/>
      <c r="N11" s="32"/>
      <c r="O11" s="32"/>
      <c r="P11" s="32"/>
      <c r="Q11" s="14">
        <f t="shared" si="0"/>
        <v>33.333333333333336</v>
      </c>
    </row>
    <row r="12" spans="2:18" x14ac:dyDescent="0.2">
      <c r="B12" s="18">
        <f t="shared" si="1"/>
        <v>4</v>
      </c>
      <c r="C12" s="46" t="s">
        <v>79</v>
      </c>
      <c r="D12" s="59" t="s">
        <v>55</v>
      </c>
      <c r="E12" s="60"/>
      <c r="F12" s="60"/>
      <c r="G12" s="60"/>
      <c r="H12" s="60"/>
      <c r="I12" s="61"/>
      <c r="J12" s="50">
        <v>100</v>
      </c>
      <c r="K12" s="32">
        <v>0</v>
      </c>
      <c r="L12" s="32">
        <v>0</v>
      </c>
      <c r="M12" s="32"/>
      <c r="N12" s="32"/>
      <c r="O12" s="32"/>
      <c r="P12" s="32"/>
      <c r="Q12" s="14">
        <f t="shared" si="0"/>
        <v>33.333333333333336</v>
      </c>
    </row>
    <row r="13" spans="2:18" x14ac:dyDescent="0.2">
      <c r="B13" s="18">
        <f t="shared" si="1"/>
        <v>5</v>
      </c>
      <c r="C13" s="46" t="s">
        <v>80</v>
      </c>
      <c r="D13" s="59" t="s">
        <v>56</v>
      </c>
      <c r="E13" s="60"/>
      <c r="F13" s="60"/>
      <c r="G13" s="60"/>
      <c r="H13" s="60"/>
      <c r="I13" s="61"/>
      <c r="J13" s="50">
        <v>100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33.333333333333336</v>
      </c>
    </row>
    <row r="14" spans="2:18" x14ac:dyDescent="0.2">
      <c r="B14" s="31">
        <f t="shared" si="1"/>
        <v>6</v>
      </c>
      <c r="C14" s="46" t="s">
        <v>81</v>
      </c>
      <c r="D14" s="59" t="s">
        <v>57</v>
      </c>
      <c r="E14" s="60"/>
      <c r="F14" s="60"/>
      <c r="G14" s="60"/>
      <c r="H14" s="60"/>
      <c r="I14" s="61"/>
      <c r="J14" s="50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31">
        <f t="shared" si="1"/>
        <v>7</v>
      </c>
      <c r="C15" s="46" t="s">
        <v>82</v>
      </c>
      <c r="D15" s="59" t="s">
        <v>58</v>
      </c>
      <c r="E15" s="60"/>
      <c r="F15" s="60"/>
      <c r="G15" s="60"/>
      <c r="H15" s="60"/>
      <c r="I15" s="61"/>
      <c r="J15" s="50">
        <v>100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33.333333333333336</v>
      </c>
    </row>
    <row r="16" spans="2:18" x14ac:dyDescent="0.2">
      <c r="B16" s="31">
        <f t="shared" si="1"/>
        <v>8</v>
      </c>
      <c r="C16" s="46" t="s">
        <v>83</v>
      </c>
      <c r="D16" s="59" t="s">
        <v>59</v>
      </c>
      <c r="E16" s="60"/>
      <c r="F16" s="60"/>
      <c r="G16" s="60"/>
      <c r="H16" s="60"/>
      <c r="I16" s="61"/>
      <c r="J16" s="50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31">
        <f t="shared" si="1"/>
        <v>9</v>
      </c>
      <c r="C17" s="46" t="s">
        <v>84</v>
      </c>
      <c r="D17" s="59" t="s">
        <v>60</v>
      </c>
      <c r="E17" s="60"/>
      <c r="F17" s="60"/>
      <c r="G17" s="60"/>
      <c r="H17" s="60"/>
      <c r="I17" s="61"/>
      <c r="J17" s="50">
        <v>100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33.333333333333336</v>
      </c>
    </row>
    <row r="18" spans="2:17" x14ac:dyDescent="0.2">
      <c r="B18" s="31">
        <f t="shared" si="1"/>
        <v>10</v>
      </c>
      <c r="C18" s="46" t="s">
        <v>85</v>
      </c>
      <c r="D18" s="59" t="s">
        <v>61</v>
      </c>
      <c r="E18" s="60"/>
      <c r="F18" s="60"/>
      <c r="G18" s="60"/>
      <c r="H18" s="60"/>
      <c r="I18" s="61"/>
      <c r="J18" s="50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31">
        <f t="shared" si="1"/>
        <v>11</v>
      </c>
      <c r="C19" s="46" t="s">
        <v>86</v>
      </c>
      <c r="D19" s="59" t="s">
        <v>62</v>
      </c>
      <c r="E19" s="60"/>
      <c r="F19" s="60"/>
      <c r="G19" s="60"/>
      <c r="H19" s="60"/>
      <c r="I19" s="61"/>
      <c r="J19" s="50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31">
        <f t="shared" si="1"/>
        <v>12</v>
      </c>
      <c r="C20" s="46" t="s">
        <v>87</v>
      </c>
      <c r="D20" s="59" t="s">
        <v>63</v>
      </c>
      <c r="E20" s="60"/>
      <c r="F20" s="60"/>
      <c r="G20" s="60"/>
      <c r="H20" s="60"/>
      <c r="I20" s="61"/>
      <c r="J20" s="50">
        <v>100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33.333333333333336</v>
      </c>
    </row>
    <row r="21" spans="2:17" x14ac:dyDescent="0.2">
      <c r="B21" s="31">
        <f t="shared" si="1"/>
        <v>13</v>
      </c>
      <c r="C21" s="46" t="s">
        <v>88</v>
      </c>
      <c r="D21" s="59" t="s">
        <v>64</v>
      </c>
      <c r="E21" s="60"/>
      <c r="F21" s="60"/>
      <c r="G21" s="60"/>
      <c r="H21" s="60"/>
      <c r="I21" s="61"/>
      <c r="J21" s="50">
        <v>100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33.333333333333336</v>
      </c>
    </row>
    <row r="22" spans="2:17" x14ac:dyDescent="0.2">
      <c r="B22" s="31">
        <f t="shared" si="1"/>
        <v>14</v>
      </c>
      <c r="C22" s="46" t="s">
        <v>89</v>
      </c>
      <c r="D22" s="59" t="s">
        <v>65</v>
      </c>
      <c r="E22" s="60"/>
      <c r="F22" s="60"/>
      <c r="G22" s="60"/>
      <c r="H22" s="60"/>
      <c r="I22" s="61"/>
      <c r="J22" s="50">
        <v>100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33.333333333333336</v>
      </c>
    </row>
    <row r="23" spans="2:17" x14ac:dyDescent="0.2">
      <c r="B23" s="31">
        <f t="shared" si="1"/>
        <v>15</v>
      </c>
      <c r="C23" s="46" t="s">
        <v>90</v>
      </c>
      <c r="D23" s="59" t="s">
        <v>66</v>
      </c>
      <c r="E23" s="60"/>
      <c r="F23" s="60"/>
      <c r="G23" s="60"/>
      <c r="H23" s="60"/>
      <c r="I23" s="61"/>
      <c r="J23" s="50">
        <v>100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33.333333333333336</v>
      </c>
    </row>
    <row r="24" spans="2:17" x14ac:dyDescent="0.2">
      <c r="B24" s="31">
        <f t="shared" si="1"/>
        <v>16</v>
      </c>
      <c r="C24" s="46" t="s">
        <v>91</v>
      </c>
      <c r="D24" s="59" t="s">
        <v>67</v>
      </c>
      <c r="E24" s="60"/>
      <c r="F24" s="60"/>
      <c r="G24" s="60"/>
      <c r="H24" s="60"/>
      <c r="I24" s="61"/>
      <c r="J24" s="50">
        <v>100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33.333333333333336</v>
      </c>
    </row>
    <row r="25" spans="2:17" x14ac:dyDescent="0.2">
      <c r="B25" s="31">
        <f t="shared" si="1"/>
        <v>17</v>
      </c>
      <c r="C25" s="46" t="s">
        <v>92</v>
      </c>
      <c r="D25" s="59" t="s">
        <v>68</v>
      </c>
      <c r="E25" s="60"/>
      <c r="F25" s="60"/>
      <c r="G25" s="60"/>
      <c r="H25" s="60"/>
      <c r="I25" s="61"/>
      <c r="J25" s="50">
        <v>100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33.333333333333336</v>
      </c>
    </row>
    <row r="26" spans="2:17" x14ac:dyDescent="0.2">
      <c r="B26" s="31">
        <f t="shared" si="1"/>
        <v>18</v>
      </c>
      <c r="C26" s="46" t="s">
        <v>93</v>
      </c>
      <c r="D26" s="59" t="s">
        <v>69</v>
      </c>
      <c r="E26" s="60"/>
      <c r="F26" s="60"/>
      <c r="G26" s="60"/>
      <c r="H26" s="60"/>
      <c r="I26" s="61"/>
      <c r="J26" s="50">
        <v>100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33.333333333333336</v>
      </c>
    </row>
    <row r="27" spans="2:17" x14ac:dyDescent="0.2">
      <c r="B27" s="31">
        <f t="shared" si="1"/>
        <v>19</v>
      </c>
      <c r="C27" s="46" t="s">
        <v>94</v>
      </c>
      <c r="D27" s="59" t="s">
        <v>70</v>
      </c>
      <c r="E27" s="60"/>
      <c r="F27" s="60"/>
      <c r="G27" s="60"/>
      <c r="H27" s="60"/>
      <c r="I27" s="61"/>
      <c r="J27" s="50">
        <v>100</v>
      </c>
      <c r="K27" s="32">
        <v>0</v>
      </c>
      <c r="L27" s="32">
        <v>0</v>
      </c>
      <c r="M27" s="32"/>
      <c r="N27" s="32"/>
      <c r="O27" s="32"/>
      <c r="P27" s="32"/>
      <c r="Q27" s="14">
        <f t="shared" si="0"/>
        <v>33.333333333333336</v>
      </c>
    </row>
    <row r="28" spans="2:17" x14ac:dyDescent="0.2">
      <c r="B28" s="31">
        <f t="shared" si="1"/>
        <v>20</v>
      </c>
      <c r="C28" s="46" t="s">
        <v>95</v>
      </c>
      <c r="D28" s="59" t="s">
        <v>71</v>
      </c>
      <c r="E28" s="60"/>
      <c r="F28" s="60"/>
      <c r="G28" s="60"/>
      <c r="H28" s="60"/>
      <c r="I28" s="61"/>
      <c r="J28" s="50">
        <v>100</v>
      </c>
      <c r="K28" s="32">
        <v>0</v>
      </c>
      <c r="L28" s="32">
        <v>0</v>
      </c>
      <c r="M28" s="32"/>
      <c r="N28" s="32"/>
      <c r="O28" s="32"/>
      <c r="P28" s="32"/>
      <c r="Q28" s="14">
        <f t="shared" si="0"/>
        <v>33.333333333333336</v>
      </c>
    </row>
    <row r="29" spans="2:17" x14ac:dyDescent="0.2">
      <c r="B29" s="31">
        <f t="shared" si="1"/>
        <v>21</v>
      </c>
      <c r="C29" s="46" t="s">
        <v>96</v>
      </c>
      <c r="D29" s="59" t="s">
        <v>72</v>
      </c>
      <c r="E29" s="60"/>
      <c r="F29" s="60"/>
      <c r="G29" s="60"/>
      <c r="H29" s="60"/>
      <c r="I29" s="61"/>
      <c r="J29" s="50">
        <v>100</v>
      </c>
      <c r="K29" s="32">
        <v>0</v>
      </c>
      <c r="L29" s="32">
        <v>0</v>
      </c>
      <c r="M29" s="32"/>
      <c r="N29" s="32"/>
      <c r="O29" s="32"/>
      <c r="P29" s="32"/>
      <c r="Q29" s="14">
        <f t="shared" si="0"/>
        <v>33.333333333333336</v>
      </c>
    </row>
    <row r="30" spans="2:17" x14ac:dyDescent="0.2">
      <c r="B30" s="31">
        <f t="shared" si="1"/>
        <v>22</v>
      </c>
      <c r="C30" s="46" t="s">
        <v>97</v>
      </c>
      <c r="D30" s="59" t="s">
        <v>73</v>
      </c>
      <c r="E30" s="60"/>
      <c r="F30" s="60"/>
      <c r="G30" s="60"/>
      <c r="H30" s="60"/>
      <c r="I30" s="61"/>
      <c r="J30" s="50">
        <v>100</v>
      </c>
      <c r="K30" s="32">
        <v>0</v>
      </c>
      <c r="L30" s="32">
        <v>0</v>
      </c>
      <c r="M30" s="32"/>
      <c r="N30" s="32"/>
      <c r="O30" s="32"/>
      <c r="P30" s="32"/>
      <c r="Q30" s="14">
        <f t="shared" si="0"/>
        <v>33.333333333333336</v>
      </c>
    </row>
    <row r="31" spans="2:17" x14ac:dyDescent="0.2">
      <c r="B31" s="31">
        <f t="shared" si="1"/>
        <v>23</v>
      </c>
      <c r="C31" s="46" t="s">
        <v>98</v>
      </c>
      <c r="D31" s="59" t="s">
        <v>74</v>
      </c>
      <c r="E31" s="60"/>
      <c r="F31" s="60"/>
      <c r="G31" s="60"/>
      <c r="H31" s="60"/>
      <c r="I31" s="61"/>
      <c r="J31" s="50">
        <v>100</v>
      </c>
      <c r="K31" s="32">
        <v>0</v>
      </c>
      <c r="L31" s="32">
        <v>0</v>
      </c>
      <c r="M31" s="32"/>
      <c r="N31" s="32"/>
      <c r="O31" s="32"/>
      <c r="P31" s="32"/>
      <c r="Q31" s="14">
        <f t="shared" si="0"/>
        <v>33.333333333333336</v>
      </c>
    </row>
    <row r="32" spans="2:17" x14ac:dyDescent="0.2">
      <c r="B32" s="31">
        <f t="shared" si="1"/>
        <v>24</v>
      </c>
      <c r="C32" s="33"/>
      <c r="D32" s="84"/>
      <c r="E32" s="85"/>
      <c r="F32" s="85"/>
      <c r="G32" s="85"/>
      <c r="H32" s="85"/>
      <c r="I32" s="86"/>
      <c r="J32" s="37"/>
      <c r="K32" s="32"/>
      <c r="L32" s="32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84"/>
      <c r="E33" s="85"/>
      <c r="F33" s="85"/>
      <c r="G33" s="85"/>
      <c r="H33" s="85"/>
      <c r="I33" s="86"/>
      <c r="J33" s="37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84"/>
      <c r="E34" s="85"/>
      <c r="F34" s="85"/>
      <c r="G34" s="85"/>
      <c r="H34" s="85"/>
      <c r="I34" s="86"/>
      <c r="J34" s="37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55"/>
      <c r="E35" s="55"/>
      <c r="F35" s="55"/>
      <c r="G35" s="55"/>
      <c r="H35" s="55"/>
      <c r="I35" s="55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55"/>
      <c r="E36" s="55"/>
      <c r="F36" s="55"/>
      <c r="G36" s="55"/>
      <c r="H36" s="55"/>
      <c r="I36" s="55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55"/>
      <c r="E37" s="55"/>
      <c r="F37" s="55"/>
      <c r="G37" s="55"/>
      <c r="H37" s="55"/>
      <c r="I37" s="55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55"/>
      <c r="E38" s="55"/>
      <c r="F38" s="55"/>
      <c r="G38" s="55"/>
      <c r="H38" s="55"/>
      <c r="I38" s="55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55"/>
      <c r="E39" s="55"/>
      <c r="F39" s="55"/>
      <c r="G39" s="55"/>
      <c r="H39" s="55"/>
      <c r="I39" s="55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55"/>
      <c r="E40" s="55"/>
      <c r="F40" s="55"/>
      <c r="G40" s="55"/>
      <c r="H40" s="55"/>
      <c r="I40" s="55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55"/>
      <c r="E41" s="55"/>
      <c r="F41" s="55"/>
      <c r="G41" s="55"/>
      <c r="H41" s="55"/>
      <c r="I41" s="55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55"/>
      <c r="E42" s="55"/>
      <c r="F42" s="55"/>
      <c r="G42" s="55"/>
      <c r="H42" s="55"/>
      <c r="I42" s="55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55"/>
      <c r="E43" s="55"/>
      <c r="F43" s="55"/>
      <c r="G43" s="55"/>
      <c r="H43" s="55"/>
      <c r="I43" s="55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55"/>
      <c r="E46" s="55"/>
      <c r="F46" s="55"/>
      <c r="G46" s="55"/>
      <c r="H46" s="55"/>
      <c r="I46" s="55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55"/>
      <c r="E47" s="55"/>
      <c r="F47" s="55"/>
      <c r="G47" s="55"/>
      <c r="H47" s="55"/>
      <c r="I47" s="55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55"/>
      <c r="E48" s="55"/>
      <c r="F48" s="55"/>
      <c r="G48" s="55"/>
      <c r="H48" s="55"/>
      <c r="I48" s="55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55"/>
      <c r="E49" s="55"/>
      <c r="F49" s="55"/>
      <c r="G49" s="55"/>
      <c r="H49" s="55"/>
      <c r="I49" s="55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55"/>
      <c r="E50" s="55"/>
      <c r="F50" s="55"/>
      <c r="G50" s="55"/>
      <c r="H50" s="55"/>
      <c r="I50" s="55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55"/>
      <c r="E51" s="55"/>
      <c r="F51" s="55"/>
      <c r="G51" s="55"/>
      <c r="H51" s="55"/>
      <c r="I51" s="55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55"/>
      <c r="E52" s="55"/>
      <c r="F52" s="55"/>
      <c r="G52" s="55"/>
      <c r="H52" s="55"/>
      <c r="I52" s="55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4"/>
      <c r="D54" s="54"/>
      <c r="E54" s="17"/>
      <c r="H54" s="72" t="s">
        <v>19</v>
      </c>
      <c r="I54" s="72"/>
      <c r="J54" s="23">
        <f t="shared" ref="J54:Q54" si="2">COUNTIF(J9:J53,"&gt;=70")</f>
        <v>23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4"/>
      <c r="D55" s="54"/>
      <c r="E55" s="21"/>
      <c r="H55" s="74" t="s">
        <v>20</v>
      </c>
      <c r="I55" s="74"/>
      <c r="J55" s="24">
        <f t="shared" ref="J55:Q55" si="3">COUNTIF(J9:J53,"&lt;70")</f>
        <v>0</v>
      </c>
      <c r="K55" s="24">
        <f t="shared" si="3"/>
        <v>23</v>
      </c>
      <c r="L55" s="24">
        <f t="shared" si="3"/>
        <v>23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23</v>
      </c>
    </row>
    <row r="56" spans="2:17" x14ac:dyDescent="0.2">
      <c r="C56" s="54"/>
      <c r="D56" s="54"/>
      <c r="E56" s="54"/>
      <c r="H56" s="74" t="s">
        <v>21</v>
      </c>
      <c r="I56" s="74"/>
      <c r="J56" s="24">
        <f t="shared" ref="J56:Q56" si="4">COUNT(J9:J53)</f>
        <v>23</v>
      </c>
      <c r="K56" s="24">
        <f t="shared" si="4"/>
        <v>23</v>
      </c>
      <c r="L56" s="24">
        <f t="shared" si="4"/>
        <v>23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23</v>
      </c>
    </row>
    <row r="57" spans="2:17" x14ac:dyDescent="0.2">
      <c r="C57" s="54"/>
      <c r="D57" s="54"/>
      <c r="E57" s="17"/>
      <c r="F57" s="12"/>
      <c r="H57" s="73" t="s">
        <v>16</v>
      </c>
      <c r="I57" s="73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4"/>
      <c r="D58" s="54"/>
      <c r="E58" s="17"/>
      <c r="F58" s="12"/>
      <c r="H58" s="73" t="s">
        <v>17</v>
      </c>
      <c r="I58" s="73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4"/>
      <c r="D59" s="54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71"/>
      <c r="K61" s="71"/>
      <c r="L61" s="71"/>
      <c r="M61" s="71"/>
      <c r="N61" s="71"/>
      <c r="O61" s="71"/>
      <c r="P61" s="71"/>
    </row>
    <row r="62" spans="2:17" x14ac:dyDescent="0.2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407B</vt:lpstr>
      <vt:lpstr>Contab. 207B</vt:lpstr>
      <vt:lpstr>Taller de Inv. II 607B</vt:lpstr>
      <vt:lpstr>Taller de Inv. II 607A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2024-05-21T18:01:17Z</dcterms:modified>
</cp:coreProperties>
</file>