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24/SGI/SON DOS REPORTES/2 REPORTE    170424/"/>
    </mc:Choice>
  </mc:AlternateContent>
  <xr:revisionPtr revIDLastSave="0" documentId="13_ncr:1_{C6629E96-DACD-674C-9C4F-7B0196349E23}" xr6:coauthVersionLast="47" xr6:coauthVersionMax="47" xr10:uidLastSave="{00000000-0000-0000-0000-000000000000}"/>
  <bookViews>
    <workbookView xWindow="2720" yWindow="460" windowWidth="26080" windowHeight="162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2" l="1"/>
  <c r="A17" i="22"/>
  <c r="C16" i="22"/>
  <c r="A16" i="22"/>
  <c r="C15" i="22"/>
  <c r="A15" i="22"/>
  <c r="C14" i="22"/>
  <c r="A14" i="22"/>
  <c r="L15" i="10"/>
  <c r="I15" i="10"/>
  <c r="N28" i="25"/>
  <c r="M28" i="25"/>
  <c r="K28" i="25"/>
  <c r="G28" i="25"/>
  <c r="F28" i="25"/>
  <c r="E17" i="25"/>
  <c r="I17" i="25" s="1"/>
  <c r="J17" i="25" s="1"/>
  <c r="D17" i="25"/>
  <c r="E16" i="25"/>
  <c r="I16" i="25" s="1"/>
  <c r="J16" i="25" s="1"/>
  <c r="D16" i="25"/>
  <c r="E15" i="25"/>
  <c r="I15" i="25" s="1"/>
  <c r="J15" i="25" s="1"/>
  <c r="D15" i="25"/>
  <c r="E14" i="25"/>
  <c r="I14" i="25" s="1"/>
  <c r="J14" i="25" s="1"/>
  <c r="D14" i="25"/>
  <c r="B10" i="25"/>
  <c r="B37" i="25" s="1"/>
  <c r="H8" i="25"/>
  <c r="E8" i="25"/>
  <c r="N28" i="24"/>
  <c r="M28" i="24"/>
  <c r="K28" i="24"/>
  <c r="G28" i="24"/>
  <c r="F28" i="24"/>
  <c r="E17" i="24"/>
  <c r="I17" i="24" s="1"/>
  <c r="D17" i="24"/>
  <c r="E16" i="24"/>
  <c r="I16" i="24" s="1"/>
  <c r="D16" i="24"/>
  <c r="E15" i="24"/>
  <c r="I15" i="24" s="1"/>
  <c r="D15" i="24"/>
  <c r="E14" i="24"/>
  <c r="I14" i="24" s="1"/>
  <c r="D14" i="24"/>
  <c r="B10" i="24"/>
  <c r="B37" i="24" s="1"/>
  <c r="H8" i="24"/>
  <c r="E8" i="24"/>
  <c r="N28" i="23"/>
  <c r="M28" i="23"/>
  <c r="K28" i="23"/>
  <c r="G28" i="23"/>
  <c r="F28" i="23"/>
  <c r="E17" i="23"/>
  <c r="I17" i="23" s="1"/>
  <c r="D17" i="23"/>
  <c r="E16" i="23"/>
  <c r="I16" i="23" s="1"/>
  <c r="D16" i="23"/>
  <c r="E15" i="23"/>
  <c r="I15" i="23" s="1"/>
  <c r="D15" i="23"/>
  <c r="E14" i="23"/>
  <c r="I14" i="23" s="1"/>
  <c r="D14" i="23"/>
  <c r="B10" i="23"/>
  <c r="B37" i="23" s="1"/>
  <c r="H8" i="23"/>
  <c r="E8" i="23"/>
  <c r="D15" i="22"/>
  <c r="E15" i="22"/>
  <c r="I15" i="22" s="1"/>
  <c r="D16" i="22"/>
  <c r="L16" i="22"/>
  <c r="D17" i="22"/>
  <c r="L17" i="22"/>
  <c r="D14" i="22"/>
  <c r="E14" i="22"/>
  <c r="I14" i="22" s="1"/>
  <c r="B10" i="22"/>
  <c r="B37" i="22" s="1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4" i="10"/>
  <c r="I14" i="10"/>
  <c r="I16" i="22" l="1"/>
  <c r="L15" i="22"/>
  <c r="I17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<sst xmlns="http://schemas.openxmlformats.org/spreadsheetml/2006/main" count="181" uniqueCount="45">
  <si>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</si>
  <si>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</si>
  <si>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</si>
  <si>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</si>
  <si>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</si>
  <si>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</si>
  <si>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</si>
  <si>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</si>
  <si>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</si>
  <si>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</si>
  <si>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</si>
  <si>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</si>
  <si>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</si>
  <si>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</si>
  <si>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</si>
  <si>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</si>
  <si>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</si>
  <si>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</si>
  <si>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</si>
  <si>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</si>
  <si>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</si>
  <si>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</si>
  <si>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</si>
  <si>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</si>
  <si>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</si>
  <si>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</si>
  <si>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</si>
  <si>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</si>
  <si>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</si>
  <si>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</si>
  <si>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</si>
  <si>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</si>
  <si>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</si>
  <si>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</si>
  <si>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DRA. ROSA MARÍA BEREA GUTIÉRREZ</t>
  </si>
  <si>
    <t>S/E</t>
  </si>
  <si>
    <t>Contabilidad Orientada a los Negocios</t>
  </si>
  <si>
    <t>Instrumentos de Presupuestación Empresarial</t>
  </si>
  <si>
    <t>207B</t>
  </si>
  <si>
    <t>407B</t>
  </si>
  <si>
    <t>Taller de Investigación II</t>
  </si>
  <si>
    <t>607A</t>
  </si>
  <si>
    <t>607B</t>
  </si>
  <si>
    <t>febrero 2024 - junio 2024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</si>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</sst>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zoomScale="120" zoomScaleNormal="120" zoomScaleSheetLayoutView="100" workbookViewId="0">
      <selection activeCell="N14" sqref="N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" width="11.5" style="1"/>
    <col min="17" max="17" width="12.6640625" style="1" bestFit="1" customWidth="1"/>
    <col min="18" max="16384" width="11.5" style="1"/>
  </cols>
  <sheetData>
    <row r="1" spans="1:19" ht="62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9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9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9" x14ac:dyDescent="0.15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9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ht="14" x14ac:dyDescent="0.15">
      <c r="A8" s="4" t="s">
        <v>3</v>
      </c>
      <c r="B8" s="36" t="s">
        <v>4</v>
      </c>
      <c r="C8" s="36"/>
      <c r="D8" s="14" t="s">
        <v>5</v>
      </c>
      <c r="E8" s="5">
        <v>4</v>
      </c>
      <c r="G8" s="4" t="s">
        <v>6</v>
      </c>
      <c r="H8" s="5">
        <v>3</v>
      </c>
      <c r="I8" s="42" t="s">
        <v>7</v>
      </c>
      <c r="J8" s="42"/>
      <c r="K8" s="42"/>
      <c r="L8" s="36" t="s">
        <v>43</v>
      </c>
      <c r="M8" s="36"/>
      <c r="N8" s="36"/>
    </row>
    <row r="10" spans="1:19" x14ac:dyDescent="0.15">
      <c r="A10" s="4" t="s">
        <v>8</v>
      </c>
      <c r="B10" s="36" t="s">
        <v>34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9" ht="14" thickBot="1" x14ac:dyDescent="0.2">
      <c r="B11" s="6"/>
      <c r="C11" s="6"/>
      <c r="E11" s="6"/>
      <c r="F11" s="6"/>
      <c r="G11" s="6"/>
      <c r="H11" s="6"/>
      <c r="I11" s="6"/>
      <c r="J11" s="6"/>
      <c r="K11" s="6"/>
      <c r="P11" s="24"/>
      <c r="Q11" s="24"/>
      <c r="R11" s="24"/>
      <c r="S11" s="24"/>
    </row>
    <row r="12" spans="1:19" x14ac:dyDescent="0.1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  <c r="P12" s="24"/>
      <c r="Q12" s="24"/>
      <c r="R12" s="24"/>
      <c r="S12" s="24"/>
    </row>
    <row r="13" spans="1:19" ht="14" x14ac:dyDescent="0.1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  <c r="P13" s="24"/>
      <c r="Q13" s="24"/>
      <c r="R13" s="24"/>
      <c r="S13" s="24"/>
    </row>
    <row r="14" spans="1:19" s="11" customFormat="1" ht="14" x14ac:dyDescent="0.15">
      <c r="A14" s="21" t="s">
        <v>37</v>
      </c>
      <c r="B14" s="22" t="s">
        <v>21</v>
      </c>
      <c r="C14" s="22" t="s">
        <v>39</v>
      </c>
      <c r="D14" s="22" t="s">
        <v>31</v>
      </c>
      <c r="E14" s="22">
        <v>30</v>
      </c>
      <c r="F14" s="22">
        <v>21</v>
      </c>
      <c r="G14" s="22"/>
      <c r="H14" s="26"/>
      <c r="I14" s="22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55</v>
      </c>
      <c r="N14" s="15">
        <v>0.7</v>
      </c>
      <c r="P14" s="25"/>
      <c r="Q14" s="23"/>
      <c r="R14" s="25"/>
      <c r="S14" s="25"/>
    </row>
    <row r="15" spans="1:19" s="11" customFormat="1" ht="14" x14ac:dyDescent="0.15">
      <c r="A15" s="21" t="s">
        <v>36</v>
      </c>
      <c r="B15" s="22" t="s">
        <v>21</v>
      </c>
      <c r="C15" s="22" t="s">
        <v>38</v>
      </c>
      <c r="D15" s="22" t="s">
        <v>31</v>
      </c>
      <c r="E15" s="22">
        <v>22</v>
      </c>
      <c r="F15" s="22">
        <v>19</v>
      </c>
      <c r="G15" s="22"/>
      <c r="H15" s="26"/>
      <c r="I15" s="22">
        <f t="shared" si="0"/>
        <v>3</v>
      </c>
      <c r="J15" s="10"/>
      <c r="K15" s="9">
        <v>0</v>
      </c>
      <c r="L15" s="10">
        <f t="shared" si="1"/>
        <v>0</v>
      </c>
      <c r="M15" s="9">
        <v>73</v>
      </c>
      <c r="N15" s="15">
        <v>0.68</v>
      </c>
      <c r="P15" s="25"/>
      <c r="Q15" s="23"/>
      <c r="R15" s="25"/>
      <c r="S15" s="25"/>
    </row>
    <row r="16" spans="1:19" s="11" customFormat="1" ht="14" x14ac:dyDescent="0.15">
      <c r="A16" s="21" t="s">
        <v>40</v>
      </c>
      <c r="B16" s="9" t="s">
        <v>35</v>
      </c>
      <c r="C16" s="9" t="s">
        <v>42</v>
      </c>
      <c r="D16" s="9" t="s">
        <v>31</v>
      </c>
      <c r="E16" s="22"/>
      <c r="F16" s="22"/>
      <c r="G16" s="9"/>
      <c r="H16" s="10"/>
      <c r="I16" s="22"/>
      <c r="J16" s="10"/>
      <c r="K16" s="9"/>
      <c r="L16" s="10"/>
      <c r="M16" s="9"/>
      <c r="N16" s="15"/>
      <c r="P16" s="25"/>
      <c r="Q16" s="23"/>
      <c r="R16" s="25"/>
      <c r="S16" s="25"/>
    </row>
    <row r="17" spans="1:19" s="11" customFormat="1" ht="14" x14ac:dyDescent="0.15">
      <c r="A17" s="21" t="s">
        <v>40</v>
      </c>
      <c r="B17" s="9" t="s">
        <v>35</v>
      </c>
      <c r="C17" s="9" t="s">
        <v>41</v>
      </c>
      <c r="D17" s="9" t="s">
        <v>31</v>
      </c>
      <c r="E17" s="22"/>
      <c r="F17" s="22"/>
      <c r="G17" s="9"/>
      <c r="H17" s="10"/>
      <c r="I17" s="22"/>
      <c r="J17" s="10"/>
      <c r="K17" s="9"/>
      <c r="L17" s="10"/>
      <c r="M17" s="9"/>
      <c r="N17" s="15"/>
      <c r="P17" s="25"/>
      <c r="Q17" s="23"/>
      <c r="R17" s="25"/>
      <c r="S17" s="25"/>
    </row>
    <row r="18" spans="1:19" s="11" customFormat="1" x14ac:dyDescent="0.15">
      <c r="A18" s="21"/>
      <c r="B18" s="9"/>
      <c r="C18" s="9"/>
      <c r="D18" s="9"/>
      <c r="E18" s="22"/>
      <c r="F18" s="22"/>
      <c r="G18" s="9"/>
      <c r="H18" s="10"/>
      <c r="I18" s="22"/>
      <c r="J18" s="10"/>
      <c r="K18" s="9"/>
      <c r="L18" s="10"/>
      <c r="M18" s="9"/>
      <c r="N18" s="15"/>
      <c r="P18" s="25"/>
      <c r="Q18" s="23"/>
      <c r="R18" s="25"/>
      <c r="S18" s="25"/>
    </row>
    <row r="19" spans="1:19" s="11" customFormat="1" x14ac:dyDescent="0.15">
      <c r="A19" s="21"/>
      <c r="B19" s="9"/>
      <c r="C19" s="9"/>
      <c r="D19" s="9"/>
      <c r="E19" s="22"/>
      <c r="F19" s="22"/>
      <c r="G19" s="9"/>
      <c r="H19" s="10"/>
      <c r="I19" s="9"/>
      <c r="J19" s="10"/>
      <c r="K19" s="9"/>
      <c r="L19" s="10"/>
      <c r="M19" s="9"/>
      <c r="N19" s="15"/>
      <c r="P19" s="25"/>
      <c r="Q19" s="23"/>
      <c r="R19" s="25"/>
      <c r="S19" s="25"/>
    </row>
    <row r="20" spans="1:19" s="11" customFormat="1" x14ac:dyDescent="0.15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5"/>
      <c r="Q20" s="25"/>
      <c r="R20" s="25"/>
      <c r="S20" s="25"/>
    </row>
    <row r="21" spans="1:19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P21" s="25"/>
      <c r="Q21" s="25"/>
      <c r="R21" s="25"/>
      <c r="S21" s="25"/>
    </row>
    <row r="22" spans="1:19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P22" s="25"/>
      <c r="Q22" s="25"/>
      <c r="R22" s="25"/>
      <c r="S22" s="25"/>
    </row>
    <row r="23" spans="1:19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P23" s="25"/>
      <c r="Q23" s="25"/>
      <c r="R23" s="25"/>
      <c r="S23" s="23"/>
    </row>
    <row r="24" spans="1:19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4" thickBot="1" x14ac:dyDescent="0.2">
      <c r="A28" s="16" t="s">
        <v>24</v>
      </c>
      <c r="B28" s="17"/>
      <c r="C28" s="17"/>
      <c r="D28" s="17"/>
      <c r="E28" s="17">
        <f>SUM(E14:E27)</f>
        <v>52</v>
      </c>
      <c r="F28" s="17">
        <f>SUM(F14:F27)</f>
        <v>40</v>
      </c>
      <c r="G28" s="17"/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f>AVERAGE(M14:M27)</f>
        <v>64</v>
      </c>
      <c r="N28" s="19">
        <f>AVERAGE(N14:N27)</f>
        <v>0.69</v>
      </c>
    </row>
    <row r="30" spans="1:19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9" x14ac:dyDescent="0.15">
      <c r="A32" s="12"/>
    </row>
    <row r="33" spans="1:10" x14ac:dyDescent="0.15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15">
      <c r="B34" s="35"/>
      <c r="C34" s="35"/>
      <c r="D34" s="35"/>
      <c r="G34" s="36"/>
      <c r="H34" s="36"/>
      <c r="I34" s="36"/>
      <c r="J34" s="36"/>
    </row>
    <row r="35" spans="1:10" hidden="1" x14ac:dyDescent="0.1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15"/>
    <row r="37" spans="1:10" ht="45" customHeight="1" x14ac:dyDescent="0.15">
      <c r="B37" s="29" t="str">
        <f>B10</f>
        <v>DRA. ROSA MARÍA BEREA GUTIÉRREZ</v>
      </c>
      <c r="C37" s="29"/>
      <c r="D37" s="29"/>
      <c r="E37" s="13"/>
      <c r="F37" s="13"/>
      <c r="G37" s="30" t="s">
        <v>33</v>
      </c>
      <c r="H37" s="30"/>
      <c r="I37" s="30"/>
      <c r="J37" s="30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110" zoomScaleNormal="110" zoomScaleSheetLayoutView="100" workbookViewId="0">
      <selection activeCell="A19" sqref="A19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15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6">
        <v>2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">
        <v>43</v>
      </c>
      <c r="M8" s="36"/>
      <c r="N8" s="36"/>
    </row>
    <row r="10" spans="1:14" x14ac:dyDescent="0.15">
      <c r="A10" s="4" t="s">
        <v>8</v>
      </c>
      <c r="B10" s="36" t="str">
        <f>'1'!B10</f>
        <v>DRA. ROSA MARÍA BEREA GUTIÉRREZ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ht="14" x14ac:dyDescent="0.1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14" x14ac:dyDescent="0.15">
      <c r="A14" s="27" t="str">
        <f>+'1'!A14</f>
        <v>Instrumentos de Presupuestación Empresarial</v>
      </c>
      <c r="B14" s="9" t="s">
        <v>44</v>
      </c>
      <c r="C14" s="9" t="str">
        <f>+'1'!C14</f>
        <v>407B</v>
      </c>
      <c r="D14" s="9" t="str">
        <f>'1'!D14</f>
        <v>IGEM</v>
      </c>
      <c r="E14" s="9">
        <f>'1'!E14</f>
        <v>30</v>
      </c>
      <c r="F14" s="9">
        <v>27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0.83</v>
      </c>
    </row>
    <row r="15" spans="1:14" s="11" customFormat="1" ht="14" x14ac:dyDescent="0.15">
      <c r="A15" s="27" t="str">
        <f>+'1'!A15</f>
        <v>Contabilidad Orientada a los Negocios</v>
      </c>
      <c r="B15" s="9" t="s">
        <v>44</v>
      </c>
      <c r="C15" s="9" t="str">
        <f>+'1'!C15</f>
        <v>207B</v>
      </c>
      <c r="D15" s="9" t="str">
        <f>'1'!D15</f>
        <v>IGEM</v>
      </c>
      <c r="E15" s="9">
        <f>'1'!E15</f>
        <v>22</v>
      </c>
      <c r="F15" s="9">
        <v>17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64</v>
      </c>
      <c r="N15" s="15">
        <v>0.77</v>
      </c>
    </row>
    <row r="16" spans="1:14" s="11" customFormat="1" ht="14" x14ac:dyDescent="0.15">
      <c r="A16" s="27" t="str">
        <f>+'1'!A16</f>
        <v>Taller de Investigación II</v>
      </c>
      <c r="B16" s="9" t="s">
        <v>21</v>
      </c>
      <c r="C16" s="9" t="str">
        <f>+'1'!C16</f>
        <v>607B</v>
      </c>
      <c r="D16" s="9" t="str">
        <f>'1'!D16</f>
        <v>IGEM</v>
      </c>
      <c r="E16" s="9">
        <v>18</v>
      </c>
      <c r="F16" s="9">
        <v>18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ht="14" x14ac:dyDescent="0.15">
      <c r="A17" s="27" t="str">
        <f>+'1'!A17</f>
        <v>Taller de Investigación II</v>
      </c>
      <c r="B17" s="9" t="s">
        <v>21</v>
      </c>
      <c r="C17" s="9" t="str">
        <f>+'1'!C17</f>
        <v>607A</v>
      </c>
      <c r="D17" s="9" t="str">
        <f>'1'!D17</f>
        <v>IGEM</v>
      </c>
      <c r="E17" s="9">
        <v>23</v>
      </c>
      <c r="F17" s="9">
        <v>23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93</v>
      </c>
      <c r="F28" s="17">
        <f>SUM(F14:F27)</f>
        <v>85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88</v>
      </c>
      <c r="N28" s="19">
        <f>AVERAGE(N14:N27)</f>
        <v>0.9</v>
      </c>
    </row>
    <row r="30" spans="1:14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15">
      <c r="B34" s="35"/>
      <c r="C34" s="35"/>
      <c r="D34" s="35"/>
      <c r="G34" s="36"/>
      <c r="H34" s="36"/>
      <c r="I34" s="36"/>
      <c r="J34" s="36"/>
    </row>
    <row r="35" spans="1:10" hidden="1" x14ac:dyDescent="0.1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15"/>
    <row r="37" spans="1:10" ht="45" customHeight="1" x14ac:dyDescent="0.15">
      <c r="B37" s="30" t="str">
        <f>B10</f>
        <v>DRA. ROSA MARÍA BEREA GUTIÉRREZ</v>
      </c>
      <c r="C37" s="30"/>
      <c r="D37" s="30"/>
      <c r="E37" s="13"/>
      <c r="F37" s="13"/>
      <c r="G37" s="48" t="s">
        <v>33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L8" sqref="L8:N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15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6">
        <v>3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">
        <v>43</v>
      </c>
      <c r="M8" s="36"/>
      <c r="N8" s="36"/>
    </row>
    <row r="10" spans="1:14" x14ac:dyDescent="0.15">
      <c r="A10" s="4" t="s">
        <v>8</v>
      </c>
      <c r="B10" s="36" t="str">
        <f>'1'!B10</f>
        <v>DRA. ROSA MARÍA BEREA GUTIÉRREZ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ht="14" x14ac:dyDescent="0.1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14" x14ac:dyDescent="0.15">
      <c r="A14" s="9"/>
      <c r="B14" s="9"/>
      <c r="C14" s="9"/>
      <c r="D14" s="9" t="str">
        <f>'1'!D14</f>
        <v>IGEM</v>
      </c>
      <c r="E14" s="9">
        <f>'1'!E14</f>
        <v>30</v>
      </c>
      <c r="F14" s="9"/>
      <c r="G14" s="9"/>
      <c r="H14" s="10"/>
      <c r="I14" s="9">
        <f t="shared" ref="I14:I28" si="0">(E14-SUM(F14:G14))-K14</f>
        <v>30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'1'!D15</f>
        <v>IGEM</v>
      </c>
      <c r="E15" s="9">
        <f>'1'!E15</f>
        <v>22</v>
      </c>
      <c r="F15" s="9"/>
      <c r="G15" s="9"/>
      <c r="H15" s="10"/>
      <c r="I15" s="9">
        <f t="shared" si="0"/>
        <v>22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'1'!D16</f>
        <v>IGEM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'1'!D17</f>
        <v>IGEM</v>
      </c>
      <c r="E17" s="9">
        <f>'1'!E17</f>
        <v>0</v>
      </c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52</v>
      </c>
      <c r="F28" s="17">
        <f>SUM(F14:F27)</f>
        <v>0</v>
      </c>
      <c r="G28" s="17">
        <f>SUM(G14:G27)</f>
        <v>0</v>
      </c>
      <c r="H28" s="18"/>
      <c r="I28" s="17">
        <f t="shared" si="0"/>
        <v>52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15">
      <c r="B34" s="35"/>
      <c r="C34" s="35"/>
      <c r="D34" s="35"/>
      <c r="G34" s="36"/>
      <c r="H34" s="36"/>
      <c r="I34" s="36"/>
      <c r="J34" s="36"/>
    </row>
    <row r="35" spans="1:10" hidden="1" x14ac:dyDescent="0.1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15"/>
    <row r="37" spans="1:10" ht="45" customHeight="1" x14ac:dyDescent="0.15">
      <c r="B37" s="30" t="str">
        <f>B10</f>
        <v>DRA. ROSA MARÍA BEREA GUTIÉRREZ</v>
      </c>
      <c r="C37" s="30"/>
      <c r="D37" s="30"/>
      <c r="E37" s="13"/>
      <c r="F37" s="13"/>
      <c r="G37" s="48" t="s">
        <v>33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L8" sqref="L8:N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15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6">
        <v>4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">
        <v>43</v>
      </c>
      <c r="M8" s="36"/>
      <c r="N8" s="36"/>
    </row>
    <row r="10" spans="1:14" x14ac:dyDescent="0.15">
      <c r="A10" s="4" t="s">
        <v>8</v>
      </c>
      <c r="B10" s="36" t="str">
        <f>'1'!B10</f>
        <v>DRA. ROSA MARÍA BEREA GUTIÉRREZ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ht="14" x14ac:dyDescent="0.1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14" x14ac:dyDescent="0.15">
      <c r="A14" s="9"/>
      <c r="B14" s="9"/>
      <c r="C14" s="9"/>
      <c r="D14" s="9" t="str">
        <f>'1'!D14</f>
        <v>IGEM</v>
      </c>
      <c r="E14" s="9">
        <f>'1'!E14</f>
        <v>30</v>
      </c>
      <c r="F14" s="9"/>
      <c r="G14" s="9"/>
      <c r="H14" s="10"/>
      <c r="I14" s="9">
        <f t="shared" ref="I14:I28" si="0">(E14-SUM(F14:G14))-K14</f>
        <v>30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'1'!D15</f>
        <v>IGEM</v>
      </c>
      <c r="E15" s="9">
        <f>'1'!E15</f>
        <v>22</v>
      </c>
      <c r="F15" s="9"/>
      <c r="G15" s="9"/>
      <c r="H15" s="10"/>
      <c r="I15" s="9">
        <f t="shared" si="0"/>
        <v>22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'1'!D16</f>
        <v>IGEM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'1'!D17</f>
        <v>IGEM</v>
      </c>
      <c r="E17" s="9">
        <f>'1'!E17</f>
        <v>0</v>
      </c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52</v>
      </c>
      <c r="F28" s="17">
        <f>SUM(F14:F27)</f>
        <v>0</v>
      </c>
      <c r="G28" s="17">
        <f>SUM(G14:G27)</f>
        <v>0</v>
      </c>
      <c r="H28" s="18"/>
      <c r="I28" s="17">
        <f t="shared" si="0"/>
        <v>52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15">
      <c r="B34" s="35"/>
      <c r="C34" s="35"/>
      <c r="D34" s="35"/>
      <c r="G34" s="36"/>
      <c r="H34" s="36"/>
      <c r="I34" s="36"/>
      <c r="J34" s="36"/>
    </row>
    <row r="35" spans="1:10" hidden="1" x14ac:dyDescent="0.1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15"/>
    <row r="37" spans="1:10" ht="45" customHeight="1" x14ac:dyDescent="0.15">
      <c r="B37" s="30" t="str">
        <f>B10</f>
        <v>DRA. ROSA MARÍA BEREA GUTIÉRREZ</v>
      </c>
      <c r="C37" s="30"/>
      <c r="D37" s="30"/>
      <c r="E37" s="13"/>
      <c r="F37" s="13"/>
      <c r="G37" s="48" t="s">
        <v>33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L8" sqref="L8:N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15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6" t="s">
        <v>29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">
        <v>43</v>
      </c>
      <c r="M8" s="36"/>
      <c r="N8" s="36"/>
    </row>
    <row r="10" spans="1:14" x14ac:dyDescent="0.15">
      <c r="A10" s="4" t="s">
        <v>8</v>
      </c>
      <c r="B10" s="36" t="str">
        <f>'1'!B10</f>
        <v>DRA. ROSA MARÍA BEREA GUTIÉRREZ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ht="14" x14ac:dyDescent="0.1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14" x14ac:dyDescent="0.15">
      <c r="A14" s="9"/>
      <c r="B14" s="9"/>
      <c r="C14" s="9"/>
      <c r="D14" s="9" t="str">
        <f>'1'!D14</f>
        <v>IGEM</v>
      </c>
      <c r="E14" s="9">
        <f>'1'!E14</f>
        <v>30</v>
      </c>
      <c r="F14" s="9"/>
      <c r="G14" s="9"/>
      <c r="H14" s="10">
        <f t="shared" ref="H14:H1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'1'!D15</f>
        <v>IGEM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'1'!D16</f>
        <v>IGEM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'1'!D17</f>
        <v>IGEM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15">
      <c r="B34" s="35"/>
      <c r="C34" s="35"/>
      <c r="D34" s="35"/>
      <c r="G34" s="36"/>
      <c r="H34" s="36"/>
      <c r="I34" s="36"/>
      <c r="J34" s="36"/>
    </row>
    <row r="35" spans="1:10" hidden="1" x14ac:dyDescent="0.1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15"/>
    <row r="37" spans="1:10" ht="45" customHeight="1" x14ac:dyDescent="0.15">
      <c r="B37" s="30" t="str">
        <f>B10</f>
        <v>DRA. ROSA MARÍA BEREA GUTIÉRREZ</v>
      </c>
      <c r="C37" s="30"/>
      <c r="D37" s="30"/>
      <c r="E37" s="13"/>
      <c r="F37" s="13"/>
      <c r="G37" s="48" t="s">
        <v>33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Microsoft Office User</cp:lastModifiedBy>
  <cp:revision/>
  <dcterms:created xsi:type="dcterms:W3CDTF">2021-11-22T14:45:25Z</dcterms:created>
  <dcterms:modified xsi:type="dcterms:W3CDTF">2024-04-12T02:44:44Z</dcterms:modified>
  <cp:category/>
  <cp:contentStatus/>
</cp:coreProperties>
</file>