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Reporte de Calificaciones/"/>
    </mc:Choice>
  </mc:AlternateContent>
  <xr:revisionPtr revIDLastSave="0" documentId="13_ncr:1_{B37BA56C-87F8-224E-8A48-FC8AE7D3A2DB}" xr6:coauthVersionLast="47" xr6:coauthVersionMax="47" xr10:uidLastSave="{00000000-0000-0000-0000-000000000000}"/>
  <bookViews>
    <workbookView xWindow="6260" yWindow="500" windowWidth="25040" windowHeight="13320" activeTab="3" xr2:uid="{00000000-000D-0000-FFFF-FFFF00000000}"/>
  </bookViews>
  <sheets>
    <sheet name="PRO WEB A" sheetId="1" r:id="rId1"/>
    <sheet name="PRO WEB B" sheetId="3" r:id="rId2"/>
    <sheet name="ABD" sheetId="5" r:id="rId3"/>
    <sheet name="FBD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5" i="4" l="1"/>
  <c r="Q22" i="4"/>
  <c r="Q13" i="4"/>
  <c r="B15" i="4"/>
  <c r="B17" i="4"/>
  <c r="B18" i="4"/>
  <c r="B20" i="4"/>
  <c r="B21" i="4"/>
  <c r="B23" i="4"/>
  <c r="B24" i="4"/>
  <c r="B27" i="4"/>
  <c r="B28" i="4"/>
  <c r="B29" i="4"/>
  <c r="B31" i="4"/>
  <c r="B32" i="4"/>
  <c r="B33" i="4"/>
  <c r="B35" i="4"/>
  <c r="B36" i="4"/>
  <c r="B37" i="4"/>
  <c r="B39" i="4"/>
  <c r="B40" i="4"/>
  <c r="B41" i="4"/>
  <c r="B43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9" i="5"/>
  <c r="Q10" i="4"/>
  <c r="Q11" i="4"/>
  <c r="Q12" i="4"/>
  <c r="Q14" i="4"/>
  <c r="Q15" i="4"/>
  <c r="Q16" i="4"/>
  <c r="Q17" i="4"/>
  <c r="Q18" i="4"/>
  <c r="Q19" i="4"/>
  <c r="Q20" i="4"/>
  <c r="Q21" i="4"/>
  <c r="Q23" i="4"/>
  <c r="Q24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56" i="5"/>
  <c r="P59" i="4"/>
  <c r="O59" i="4"/>
  <c r="N59" i="4"/>
  <c r="M59" i="4"/>
  <c r="L59" i="4"/>
  <c r="K59" i="4"/>
  <c r="J59" i="4"/>
  <c r="P58" i="4"/>
  <c r="P61" i="4"/>
  <c r="O58" i="4"/>
  <c r="O61" i="4"/>
  <c r="N58" i="4"/>
  <c r="N61" i="4"/>
  <c r="M58" i="4"/>
  <c r="M61" i="4"/>
  <c r="L58" i="4"/>
  <c r="L61" i="4"/>
  <c r="K58" i="4"/>
  <c r="K61" i="4"/>
  <c r="J58" i="4"/>
  <c r="P57" i="4"/>
  <c r="P60" i="4"/>
  <c r="O57" i="4"/>
  <c r="O60" i="4"/>
  <c r="N57" i="4"/>
  <c r="N60" i="4"/>
  <c r="M57" i="4"/>
  <c r="M60" i="4"/>
  <c r="L57" i="4"/>
  <c r="L60" i="4"/>
  <c r="K57" i="4"/>
  <c r="K60" i="4"/>
  <c r="J57" i="4"/>
  <c r="J60" i="4"/>
  <c r="B10" i="4"/>
  <c r="B11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Q5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3"/>
  <c r="Q54" i="5"/>
  <c r="Q57" i="5"/>
  <c r="Q55" i="5"/>
  <c r="Q58" i="5"/>
  <c r="J61" i="4"/>
  <c r="Q57" i="4"/>
  <c r="Q60" i="4"/>
  <c r="Q58" i="4"/>
  <c r="Q61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7" i="1"/>
  <c r="Q2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<sst xmlns="http://schemas.openxmlformats.org/spreadsheetml/2006/main" count="282" uniqueCount="170">
  <si>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</si>
  <si>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</si>
  <si>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</si>
  <si>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</si>
  <si>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</si>
  <si>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</si>
  <si>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</si>
  <si>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</si>
  <si>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</si>
  <si>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</si>
  <si>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</si>
  <si>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</si>
  <si>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</si>
  <si>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</si>
  <si>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</si>
  <si>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</si>
  <si>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</si>
  <si>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</si>
  <si>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</si>
  <si>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</si>
  <si>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</si>
  <si>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</si>
  <si>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</si>
  <si>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</si>
  <si>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BASE DE DATOS</t>
  </si>
  <si>
    <t>MTI IVONNE CARMONA LOEZA</t>
  </si>
  <si>
    <t>PROGRAMACION WEB</t>
  </si>
  <si>
    <t>604 A</t>
  </si>
  <si>
    <t>ALVARADO MERLIN CARLOS RAUL</t>
  </si>
  <si>
    <t>211U0661</t>
  </si>
  <si>
    <t>211U0178</t>
  </si>
  <si>
    <t>211U0180</t>
  </si>
  <si>
    <t>211U0635</t>
  </si>
  <si>
    <t>211U0206</t>
  </si>
  <si>
    <t>ARTIGAS MARTINEZ ALEXIS</t>
  </si>
  <si>
    <t>CANELA AMARO VICTOR</t>
  </si>
  <si>
    <t>CINTO GUILLEN GILBERTO</t>
  </si>
  <si>
    <t>DEL ANGEL BAPO LINDA JHOANA</t>
  </si>
  <si>
    <t>DIAZ POLITO CARLOS DAVID</t>
  </si>
  <si>
    <t>FARARONI LOPEZ JULIO CESAR</t>
  </si>
  <si>
    <t>GUEVARA VELASQUEZ LEONARDO ALEXIS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</si>
  <si>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</si>
  <si>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</si>
  <si>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</si>
  <si>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</si>
  <si>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</si>
  <si>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</si>
  <si>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</si>
  <si>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</si>
  <si>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</si>
  <si>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</si>
  <si>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JACINTO RAMON JULIO ALEJANDRO</t>
  </si>
  <si>
    <t>MENDOZA FERNANDEZ CARLOS DANIEL</t>
  </si>
  <si>
    <t>XOLO ABSALON SERGIO LUIS</t>
  </si>
  <si>
    <t>201U0127</t>
  </si>
  <si>
    <t>211U0172</t>
  </si>
  <si>
    <t>211U0173</t>
  </si>
  <si>
    <t>211U0176</t>
  </si>
  <si>
    <t>211U0179</t>
  </si>
  <si>
    <t>211U0641</t>
  </si>
  <si>
    <t>211U0642</t>
  </si>
  <si>
    <t>211U0189</t>
  </si>
  <si>
    <t>211U0662</t>
  </si>
  <si>
    <t>211U0190</t>
  </si>
  <si>
    <t>211U0013</t>
  </si>
  <si>
    <t>211U0193</t>
  </si>
  <si>
    <t>211U0486</t>
  </si>
  <si>
    <t>201U0112</t>
  </si>
  <si>
    <t>201U0114</t>
  </si>
  <si>
    <t>221U0206</t>
  </si>
  <si>
    <t xml:space="preserve">221U0242 </t>
  </si>
  <si>
    <t>221U0247</t>
  </si>
  <si>
    <t>221U0219</t>
  </si>
  <si>
    <t>221U0220</t>
  </si>
  <si>
    <t>221U0185</t>
  </si>
  <si>
    <t>221U0187</t>
  </si>
  <si>
    <t>221U0190</t>
  </si>
  <si>
    <t>221U0198</t>
  </si>
  <si>
    <t>221U0200</t>
  </si>
  <si>
    <t>221U0205</t>
  </si>
  <si>
    <t>221U0211</t>
  </si>
  <si>
    <t>221U0212</t>
  </si>
  <si>
    <t>221U0213</t>
  </si>
  <si>
    <t>221U0214</t>
  </si>
  <si>
    <t>221U0223</t>
  </si>
  <si>
    <t>221U0233</t>
  </si>
  <si>
    <t>221U0234</t>
  </si>
  <si>
    <t>221U0235</t>
  </si>
  <si>
    <t>221U0237</t>
  </si>
  <si>
    <t>221U0239</t>
  </si>
  <si>
    <t>221U0240</t>
  </si>
  <si>
    <t>221U0241</t>
  </si>
  <si>
    <t>221U0250</t>
  </si>
  <si>
    <t>221U0251</t>
  </si>
  <si>
    <t>AGUILERA ATAXCA JUAN JOSE</t>
  </si>
  <si>
    <t>APARICIO SEBA URIA</t>
  </si>
  <si>
    <t>BAXIN BAEZ YAJDIEL EMIR</t>
  </si>
  <si>
    <t>CONSTANTINO CARDENAS PABLO ANTONIO</t>
  </si>
  <si>
    <t>FERMAN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</si>
  <si>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</si>
  <si>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</si>
  <si>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</si>
  <si>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</si>
  <si>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</si>
  <si>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</si>
  <si>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</si>
  <si>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</si>
  <si>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</si>
  <si>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</si>
  <si>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</si>
  <si>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</si>
  <si>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</si>
  <si>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</si>
  <si>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</si>
  <si>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</si>
  <si>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</si>
  <si>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</si>
  <si>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</si>
  <si>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PUCHETA VILLEGAS ROBERTO SANTIAGO</t>
  </si>
  <si>
    <t>221U0262</t>
  </si>
  <si>
    <t>PROGRAMACIÓN WEB</t>
  </si>
  <si>
    <t>FEBRERO - JUNIO 2024</t>
  </si>
  <si>
    <t>BELTRAN HERNANDEZ JUAN CARLOS</t>
  </si>
  <si>
    <t>CANO CAZARIN GONZALO YAHIR</t>
  </si>
  <si>
    <t>CHAGA CHAGALA ISAAC</t>
  </si>
  <si>
    <t>CRUZ XALA VICTOR JOSE</t>
  </si>
  <si>
    <t>GARCIA ACOSTA MARIA GUADALUPE</t>
  </si>
  <si>
    <t>HERNANDEZ AZAMAR LEONARDO</t>
  </si>
  <si>
    <t>HERNANDEZ SANTOS JONATHAN SALVADOR</t>
  </si>
  <si>
    <t>HERRERA MIXTEGA LAURA</t>
  </si>
  <si>
    <t>MINQUIS MELCHI ORLANDO</t>
  </si>
  <si>
    <t>OLIN ALONSO CARLOS DANIEL</t>
  </si>
  <si>
    <t>ORTIZ DOMINGUEZ KEISSLY</t>
  </si>
  <si>
    <t>ORTIZ VERGARA DIEGO DE JESUS</t>
  </si>
  <si>
    <t>POLITO IXTEPAN LESLYE ALEJANDRA</t>
  </si>
  <si>
    <t>RAMIREZ MUÑOZ TERESA</t>
  </si>
  <si>
    <t>ROVIRA MACARIO LUIS AXEL</t>
  </si>
  <si>
    <t>SERRANO BLAS MARIANA</t>
  </si>
  <si>
    <t>TOTO BAUTISTA EDUARDO ABISAI</t>
  </si>
  <si>
    <t>211U0174</t>
  </si>
  <si>
    <t>211U0011</t>
  </si>
  <si>
    <t>211U0473</t>
  </si>
  <si>
    <t>201U0102</t>
  </si>
  <si>
    <t>201U0111</t>
  </si>
  <si>
    <t>201U0174</t>
  </si>
  <si>
    <t>211U0186</t>
  </si>
  <si>
    <t>211U0187</t>
  </si>
  <si>
    <t>211U0191</t>
  </si>
  <si>
    <t>211U0192</t>
  </si>
  <si>
    <t>211U0194</t>
  </si>
  <si>
    <t>211U0195</t>
  </si>
  <si>
    <t>211U0198</t>
  </si>
  <si>
    <t>211U0199</t>
  </si>
  <si>
    <t>211U0200</t>
  </si>
  <si>
    <t>181U0215</t>
  </si>
  <si>
    <t>211U0203</t>
  </si>
  <si>
    <t>604 B</t>
  </si>
  <si>
    <t>BERNAL ANDRADE JESUS ALEJANDRO</t>
  </si>
  <si>
    <t>201U0098</t>
  </si>
  <si>
    <t>ADMINISTRACION DE BASE DE DATOS</t>
  </si>
  <si>
    <t>211U0181</t>
  </si>
  <si>
    <t>FLORES OLIVEROS FRANCISCO JESUS</t>
  </si>
  <si>
    <t>404 A</t>
  </si>
  <si>
    <t>DIAZ SARIO JOSUE RICARDO</t>
  </si>
  <si>
    <t>221U0261</t>
  </si>
  <si>
    <t>PICHAL VALDEZ GERMAIN</t>
  </si>
  <si>
    <t>211U0235</t>
  </si>
  <si>
    <t>TERRAZAS GUERRERO ROBERTO CARLOS</t>
  </si>
  <si>
    <t>211U0202</t>
  </si>
  <si>
    <t>CHIGO VASQUEZ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</si>
</sst>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6" fillId="0" borderId="2" xfId="0" applyNumberFormat="1" applyFont="1" applyBorder="1"/>
    <xf numFmtId="49" fontId="6" fillId="0" borderId="8" xfId="0" applyNumberFormat="1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9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7" zoomScale="116" zoomScaleNormal="125" zoomScalePageLayoutView="125" workbookViewId="0">
      <selection activeCell="T23" sqref="T23:T24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120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45357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121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139</v>
      </c>
      <c r="D9" s="30" t="s">
        <v>122</v>
      </c>
      <c r="E9" s="30"/>
      <c r="F9" s="30"/>
      <c r="G9" s="30"/>
      <c r="H9" s="30"/>
      <c r="I9" s="30"/>
      <c r="J9" s="4">
        <v>66</v>
      </c>
      <c r="K9" s="4">
        <v>65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35.166666666666664</v>
      </c>
    </row>
    <row r="10" spans="2:18" x14ac:dyDescent="0.2">
      <c r="B10" s="6">
        <f>B9+1</f>
        <v>2</v>
      </c>
      <c r="C10" s="16" t="s">
        <v>142</v>
      </c>
      <c r="D10" s="30" t="s">
        <v>123</v>
      </c>
      <c r="E10" s="30"/>
      <c r="F10" s="30"/>
      <c r="G10" s="30"/>
      <c r="H10" s="30"/>
      <c r="I10" s="30"/>
      <c r="J10" s="4">
        <v>95</v>
      </c>
      <c r="K10" s="4">
        <v>100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SUM(J10:O10)/6</f>
        <v>45.833333333333336</v>
      </c>
    </row>
    <row r="11" spans="2:18" x14ac:dyDescent="0.2">
      <c r="B11" s="6">
        <f t="shared" ref="B11:B53" si="1">B10+1</f>
        <v>3</v>
      </c>
      <c r="C11" s="16" t="s">
        <v>140</v>
      </c>
      <c r="D11" s="30" t="s">
        <v>124</v>
      </c>
      <c r="E11" s="30"/>
      <c r="F11" s="30"/>
      <c r="G11" s="30"/>
      <c r="H11" s="30"/>
      <c r="I11" s="30"/>
      <c r="J11" s="4">
        <v>89</v>
      </c>
      <c r="K11" s="4">
        <v>93</v>
      </c>
      <c r="L11" s="4">
        <v>10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</v>
      </c>
    </row>
    <row r="12" spans="2:18" x14ac:dyDescent="0.2">
      <c r="B12" s="6">
        <f t="shared" si="1"/>
        <v>4</v>
      </c>
      <c r="C12" s="16" t="s">
        <v>141</v>
      </c>
      <c r="D12" s="30" t="s">
        <v>125</v>
      </c>
      <c r="E12" s="30"/>
      <c r="F12" s="30"/>
      <c r="G12" s="30"/>
      <c r="H12" s="30"/>
      <c r="I12" s="30"/>
      <c r="J12" s="4">
        <v>96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49.333333333333336</v>
      </c>
    </row>
    <row r="13" spans="2:18" x14ac:dyDescent="0.2">
      <c r="B13" s="6">
        <f t="shared" si="1"/>
        <v>5</v>
      </c>
      <c r="C13" s="16" t="s">
        <v>143</v>
      </c>
      <c r="D13" s="30" t="s">
        <v>126</v>
      </c>
      <c r="E13" s="30"/>
      <c r="F13" s="30"/>
      <c r="G13" s="30"/>
      <c r="H13" s="30"/>
      <c r="I13" s="30"/>
      <c r="J13" s="4">
        <v>93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48.833333333333336</v>
      </c>
    </row>
    <row r="14" spans="2:18" x14ac:dyDescent="0.2">
      <c r="B14" s="6">
        <f t="shared" si="1"/>
        <v>6</v>
      </c>
      <c r="C14" s="16" t="s">
        <v>144</v>
      </c>
      <c r="D14" s="30" t="s">
        <v>127</v>
      </c>
      <c r="E14" s="30"/>
      <c r="F14" s="30"/>
      <c r="G14" s="30"/>
      <c r="H14" s="30"/>
      <c r="I14" s="30"/>
      <c r="J14" s="4">
        <v>92</v>
      </c>
      <c r="K14" s="4">
        <v>90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43.666666666666664</v>
      </c>
    </row>
    <row r="15" spans="2:18" x14ac:dyDescent="0.2">
      <c r="B15" s="6">
        <f t="shared" si="1"/>
        <v>7</v>
      </c>
      <c r="C15" s="16" t="s">
        <v>145</v>
      </c>
      <c r="D15" s="30" t="s">
        <v>128</v>
      </c>
      <c r="E15" s="30"/>
      <c r="F15" s="30"/>
      <c r="G15" s="30"/>
      <c r="H15" s="30"/>
      <c r="I15" s="30"/>
      <c r="J15" s="4">
        <v>82</v>
      </c>
      <c r="K15" s="4">
        <v>93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45.833333333333336</v>
      </c>
    </row>
    <row r="16" spans="2:18" x14ac:dyDescent="0.2">
      <c r="B16" s="6">
        <f t="shared" si="1"/>
        <v>8</v>
      </c>
      <c r="C16" s="16" t="s">
        <v>146</v>
      </c>
      <c r="D16" s="30" t="s">
        <v>129</v>
      </c>
      <c r="E16" s="30"/>
      <c r="F16" s="30"/>
      <c r="G16" s="30"/>
      <c r="H16" s="30"/>
      <c r="I16" s="30"/>
      <c r="J16" s="4">
        <v>94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49</v>
      </c>
    </row>
    <row r="17" spans="2:17" x14ac:dyDescent="0.2">
      <c r="B17" s="6">
        <f t="shared" si="1"/>
        <v>9</v>
      </c>
      <c r="C17" s="16" t="s">
        <v>67</v>
      </c>
      <c r="D17" s="30" t="s">
        <v>51</v>
      </c>
      <c r="E17" s="30"/>
      <c r="F17" s="30"/>
      <c r="G17" s="30"/>
      <c r="H17" s="30"/>
      <c r="I17" s="30"/>
      <c r="J17" s="4">
        <v>62</v>
      </c>
      <c r="K17" s="4">
        <v>85</v>
      </c>
      <c r="L17" s="4">
        <v>91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39.666666666666664</v>
      </c>
    </row>
    <row r="18" spans="2:17" x14ac:dyDescent="0.2">
      <c r="B18" s="6">
        <f t="shared" si="1"/>
        <v>10</v>
      </c>
      <c r="C18" s="16" t="s">
        <v>68</v>
      </c>
      <c r="D18" s="30" t="s">
        <v>52</v>
      </c>
      <c r="E18" s="30"/>
      <c r="F18" s="30"/>
      <c r="G18" s="30"/>
      <c r="H18" s="30"/>
      <c r="I18" s="30"/>
      <c r="J18" s="4">
        <v>99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32.333333333333336</v>
      </c>
    </row>
    <row r="19" spans="2:17" x14ac:dyDescent="0.2">
      <c r="B19" s="6">
        <f t="shared" si="1"/>
        <v>11</v>
      </c>
      <c r="C19" s="16" t="s">
        <v>147</v>
      </c>
      <c r="D19" s="30" t="s">
        <v>130</v>
      </c>
      <c r="E19" s="30"/>
      <c r="F19" s="30"/>
      <c r="G19" s="30"/>
      <c r="H19" s="30"/>
      <c r="I19" s="30"/>
      <c r="J19" s="4">
        <v>100</v>
      </c>
      <c r="K19" s="4">
        <v>97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49.5</v>
      </c>
    </row>
    <row r="20" spans="2:17" x14ac:dyDescent="0.2">
      <c r="B20" s="6">
        <f t="shared" si="1"/>
        <v>12</v>
      </c>
      <c r="C20" s="16" t="s">
        <v>148</v>
      </c>
      <c r="D20" s="30" t="s">
        <v>131</v>
      </c>
      <c r="E20" s="30"/>
      <c r="F20" s="30"/>
      <c r="G20" s="30"/>
      <c r="H20" s="30"/>
      <c r="I20" s="30"/>
      <c r="J20" s="4">
        <v>91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48.5</v>
      </c>
    </row>
    <row r="21" spans="2:17" x14ac:dyDescent="0.2">
      <c r="B21" s="6">
        <f t="shared" si="1"/>
        <v>13</v>
      </c>
      <c r="C21" s="16" t="s">
        <v>65</v>
      </c>
      <c r="D21" s="30" t="s">
        <v>48</v>
      </c>
      <c r="E21" s="30"/>
      <c r="F21" s="30"/>
      <c r="G21" s="30"/>
      <c r="H21" s="30"/>
      <c r="I21" s="30"/>
      <c r="J21" s="4">
        <v>100</v>
      </c>
      <c r="K21" s="4">
        <v>85</v>
      </c>
      <c r="L21" s="4">
        <v>30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35.833333333333336</v>
      </c>
    </row>
    <row r="22" spans="2:17" x14ac:dyDescent="0.2">
      <c r="B22" s="6">
        <f t="shared" si="1"/>
        <v>14</v>
      </c>
      <c r="C22" s="16" t="s">
        <v>149</v>
      </c>
      <c r="D22" s="30" t="s">
        <v>132</v>
      </c>
      <c r="E22" s="30"/>
      <c r="F22" s="30"/>
      <c r="G22" s="30"/>
      <c r="H22" s="30"/>
      <c r="I22" s="30"/>
      <c r="J22" s="4">
        <v>96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49.333333333333336</v>
      </c>
    </row>
    <row r="23" spans="2:17" x14ac:dyDescent="0.2">
      <c r="B23" s="6">
        <f t="shared" si="1"/>
        <v>15</v>
      </c>
      <c r="C23" s="16" t="s">
        <v>150</v>
      </c>
      <c r="D23" s="30" t="s">
        <v>133</v>
      </c>
      <c r="E23" s="30"/>
      <c r="F23" s="30"/>
      <c r="G23" s="30"/>
      <c r="H23" s="30"/>
      <c r="I23" s="30"/>
      <c r="J23" s="4">
        <v>83</v>
      </c>
      <c r="K23" s="4">
        <v>45</v>
      </c>
      <c r="L23" s="4">
        <v>93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36.833333333333336</v>
      </c>
    </row>
    <row r="24" spans="2:17" x14ac:dyDescent="0.2">
      <c r="B24" s="6">
        <f t="shared" si="1"/>
        <v>16</v>
      </c>
      <c r="C24" s="16" t="s">
        <v>151</v>
      </c>
      <c r="D24" s="30" t="s">
        <v>134</v>
      </c>
      <c r="E24" s="30"/>
      <c r="F24" s="30"/>
      <c r="G24" s="30"/>
      <c r="H24" s="30"/>
      <c r="I24" s="30"/>
      <c r="J24" s="4">
        <v>96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49.333333333333336</v>
      </c>
    </row>
    <row r="25" spans="2:17" x14ac:dyDescent="0.2">
      <c r="B25" s="6">
        <f t="shared" si="1"/>
        <v>17</v>
      </c>
      <c r="C25" s="16" t="s">
        <v>152</v>
      </c>
      <c r="D25" s="30" t="s">
        <v>135</v>
      </c>
      <c r="E25" s="30"/>
      <c r="F25" s="30"/>
      <c r="G25" s="30"/>
      <c r="H25" s="30"/>
      <c r="I25" s="30"/>
      <c r="J25" s="4">
        <v>96</v>
      </c>
      <c r="K25" s="4">
        <v>60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42.666666666666664</v>
      </c>
    </row>
    <row r="26" spans="2:17" x14ac:dyDescent="0.2">
      <c r="B26" s="6">
        <f t="shared" si="1"/>
        <v>18</v>
      </c>
      <c r="C26" s="16" t="s">
        <v>153</v>
      </c>
      <c r="D26" s="30" t="s">
        <v>136</v>
      </c>
      <c r="E26" s="30"/>
      <c r="F26" s="30"/>
      <c r="G26" s="30"/>
      <c r="H26" s="30"/>
      <c r="I26" s="30"/>
      <c r="J26" s="4">
        <v>96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49.333333333333336</v>
      </c>
    </row>
    <row r="27" spans="2:17" x14ac:dyDescent="0.2">
      <c r="B27" s="6">
        <f t="shared" si="1"/>
        <v>19</v>
      </c>
      <c r="C27" s="16" t="s">
        <v>154</v>
      </c>
      <c r="D27" s="30" t="s">
        <v>137</v>
      </c>
      <c r="E27" s="30"/>
      <c r="F27" s="30"/>
      <c r="G27" s="30"/>
      <c r="H27" s="30"/>
      <c r="I27" s="30"/>
      <c r="J27" s="4">
        <v>94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28" si="2">SUM(J27:P27)/7</f>
        <v>42</v>
      </c>
    </row>
    <row r="28" spans="2:17" x14ac:dyDescent="0.2">
      <c r="B28" s="6">
        <f t="shared" si="1"/>
        <v>20</v>
      </c>
      <c r="C28" s="16" t="s">
        <v>155</v>
      </c>
      <c r="D28" s="30" t="s">
        <v>138</v>
      </c>
      <c r="E28" s="30"/>
      <c r="F28" s="30"/>
      <c r="G28" s="30"/>
      <c r="H28" s="30"/>
      <c r="I28" s="30"/>
      <c r="J28" s="4">
        <v>100</v>
      </c>
      <c r="K28" s="4">
        <v>97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42.428571428571431</v>
      </c>
    </row>
    <row r="29" spans="2:17" x14ac:dyDescent="0.2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18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20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20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0.9</v>
      </c>
      <c r="K57" s="14">
        <f t="shared" ref="K57:Q57" si="7">K54/K56</f>
        <v>0.85</v>
      </c>
      <c r="L57" s="14">
        <f t="shared" si="7"/>
        <v>0.85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0.1</v>
      </c>
      <c r="K58" s="13">
        <f t="shared" ref="K58:Q58" si="8">K55/K56</f>
        <v>0.15</v>
      </c>
      <c r="L58" s="14">
        <f t="shared" si="8"/>
        <v>0.15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F5" zoomScale="133" zoomScaleNormal="133" zoomScalePageLayoutView="125" workbookViewId="0">
      <selection activeCell="T16" sqref="T1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156</v>
      </c>
      <c r="K4" s="27"/>
      <c r="M4" t="s">
        <v>2</v>
      </c>
      <c r="N4" s="28">
        <v>45357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121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55</v>
      </c>
      <c r="D9" s="30" t="s">
        <v>28</v>
      </c>
      <c r="E9" s="30"/>
      <c r="F9" s="30"/>
      <c r="G9" s="30"/>
      <c r="H9" s="30"/>
      <c r="I9" s="30"/>
      <c r="J9" s="4">
        <v>86</v>
      </c>
      <c r="K9" s="4">
        <v>63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49.8</v>
      </c>
    </row>
    <row r="10" spans="2:18" x14ac:dyDescent="0.2">
      <c r="B10" s="6">
        <f>B9+1</f>
        <v>2</v>
      </c>
      <c r="C10" s="16" t="s">
        <v>56</v>
      </c>
      <c r="D10" s="30" t="s">
        <v>34</v>
      </c>
      <c r="E10" s="30"/>
      <c r="F10" s="30"/>
      <c r="G10" s="30"/>
      <c r="H10" s="30"/>
      <c r="I10" s="30"/>
      <c r="J10" s="4">
        <v>54</v>
      </c>
      <c r="K10" s="4">
        <v>57</v>
      </c>
      <c r="L10" s="4">
        <v>20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SUM(J10:N10)/5</f>
        <v>26.2</v>
      </c>
    </row>
    <row r="11" spans="2:18" x14ac:dyDescent="0.2">
      <c r="B11" s="6">
        <f t="shared" ref="B11:B53" si="1">B10+1</f>
        <v>3</v>
      </c>
      <c r="C11" s="16" t="s">
        <v>158</v>
      </c>
      <c r="D11" s="30" t="s">
        <v>157</v>
      </c>
      <c r="E11" s="30"/>
      <c r="F11" s="30"/>
      <c r="G11" s="30"/>
      <c r="H11" s="30"/>
      <c r="I11" s="30"/>
      <c r="J11" s="4">
        <v>95</v>
      </c>
      <c r="K11" s="4">
        <v>100</v>
      </c>
      <c r="L11" s="4">
        <v>20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43</v>
      </c>
    </row>
    <row r="12" spans="2:18" x14ac:dyDescent="0.2">
      <c r="B12" s="6">
        <f t="shared" si="1"/>
        <v>4</v>
      </c>
      <c r="C12" s="16" t="s">
        <v>57</v>
      </c>
      <c r="D12" s="30" t="s">
        <v>35</v>
      </c>
      <c r="E12" s="30"/>
      <c r="F12" s="30"/>
      <c r="G12" s="30"/>
      <c r="H12" s="30"/>
      <c r="I12" s="30"/>
      <c r="J12" s="4">
        <v>89</v>
      </c>
      <c r="K12" s="4">
        <v>60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49.8</v>
      </c>
    </row>
    <row r="13" spans="2:18" x14ac:dyDescent="0.2">
      <c r="B13" s="6">
        <f t="shared" si="1"/>
        <v>5</v>
      </c>
      <c r="C13" s="16" t="s">
        <v>29</v>
      </c>
      <c r="D13" s="30" t="s">
        <v>36</v>
      </c>
      <c r="E13" s="30"/>
      <c r="F13" s="30"/>
      <c r="G13" s="30"/>
      <c r="H13" s="30"/>
      <c r="I13" s="30"/>
      <c r="J13" s="4">
        <v>90</v>
      </c>
      <c r="K13" s="4">
        <v>85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55</v>
      </c>
    </row>
    <row r="14" spans="2:18" x14ac:dyDescent="0.2">
      <c r="B14" s="6">
        <f t="shared" si="1"/>
        <v>6</v>
      </c>
      <c r="C14" s="16" t="s">
        <v>58</v>
      </c>
      <c r="D14" s="30" t="s">
        <v>38</v>
      </c>
      <c r="E14" s="30"/>
      <c r="F14" s="30"/>
      <c r="G14" s="30"/>
      <c r="H14" s="30"/>
      <c r="I14" s="30"/>
      <c r="J14" s="4">
        <v>96</v>
      </c>
      <c r="K14" s="4">
        <v>80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55.2</v>
      </c>
    </row>
    <row r="15" spans="2:18" x14ac:dyDescent="0.2">
      <c r="B15" s="6">
        <f t="shared" si="1"/>
        <v>7</v>
      </c>
      <c r="C15" s="16" t="s">
        <v>31</v>
      </c>
      <c r="D15" s="30" t="s">
        <v>39</v>
      </c>
      <c r="E15" s="30"/>
      <c r="F15" s="30"/>
      <c r="G15" s="30"/>
      <c r="H15" s="30"/>
      <c r="I15" s="30"/>
      <c r="J15" s="4">
        <v>95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</v>
      </c>
    </row>
    <row r="16" spans="2:18" x14ac:dyDescent="0.2">
      <c r="B16" s="6">
        <f t="shared" si="1"/>
        <v>8</v>
      </c>
      <c r="C16" s="16" t="s">
        <v>60</v>
      </c>
      <c r="D16" s="30" t="s">
        <v>41</v>
      </c>
      <c r="E16" s="30"/>
      <c r="F16" s="30"/>
      <c r="G16" s="30"/>
      <c r="H16" s="30"/>
      <c r="I16" s="30"/>
      <c r="J16" s="4">
        <v>70</v>
      </c>
      <c r="K16" s="4">
        <v>85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51</v>
      </c>
    </row>
    <row r="17" spans="2:17" x14ac:dyDescent="0.2">
      <c r="B17" s="6">
        <f t="shared" si="1"/>
        <v>9</v>
      </c>
      <c r="C17" s="16" t="s">
        <v>61</v>
      </c>
      <c r="D17" s="30" t="s">
        <v>42</v>
      </c>
      <c r="E17" s="30"/>
      <c r="F17" s="30"/>
      <c r="G17" s="30"/>
      <c r="H17" s="30"/>
      <c r="I17" s="30"/>
      <c r="J17" s="4">
        <v>89</v>
      </c>
      <c r="K17" s="4">
        <v>60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49.8</v>
      </c>
    </row>
    <row r="18" spans="2:17" x14ac:dyDescent="0.2">
      <c r="B18" s="6">
        <f t="shared" si="1"/>
        <v>10</v>
      </c>
      <c r="C18" s="16" t="s">
        <v>63</v>
      </c>
      <c r="D18" s="30" t="s">
        <v>44</v>
      </c>
      <c r="E18" s="30"/>
      <c r="F18" s="30"/>
      <c r="G18" s="30"/>
      <c r="H18" s="30"/>
      <c r="I18" s="30"/>
      <c r="J18" s="4">
        <v>100</v>
      </c>
      <c r="K18" s="4">
        <v>80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56</v>
      </c>
    </row>
    <row r="19" spans="2:17" x14ac:dyDescent="0.2">
      <c r="B19" s="6">
        <f t="shared" si="1"/>
        <v>11</v>
      </c>
      <c r="C19" s="16" t="s">
        <v>64</v>
      </c>
      <c r="D19" s="30" t="s">
        <v>45</v>
      </c>
      <c r="E19" s="30"/>
      <c r="F19" s="30"/>
      <c r="G19" s="30"/>
      <c r="H19" s="30"/>
      <c r="I19" s="30"/>
      <c r="J19" s="4">
        <v>60</v>
      </c>
      <c r="K19" s="4">
        <v>77</v>
      </c>
      <c r="L19" s="4">
        <v>60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39.4</v>
      </c>
    </row>
    <row r="20" spans="2:17" x14ac:dyDescent="0.2">
      <c r="B20" s="6">
        <f t="shared" si="1"/>
        <v>12</v>
      </c>
      <c r="C20" s="16" t="s">
        <v>32</v>
      </c>
      <c r="D20" s="30" t="s">
        <v>46</v>
      </c>
      <c r="E20" s="30"/>
      <c r="F20" s="30"/>
      <c r="G20" s="30"/>
      <c r="H20" s="30"/>
      <c r="I20" s="30"/>
      <c r="J20" s="4">
        <v>54</v>
      </c>
      <c r="K20" s="4">
        <v>60</v>
      </c>
      <c r="L20" s="4">
        <v>30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28.8</v>
      </c>
    </row>
    <row r="21" spans="2:17" x14ac:dyDescent="0.2">
      <c r="B21" s="6">
        <f t="shared" si="1"/>
        <v>13</v>
      </c>
      <c r="C21" s="16" t="s">
        <v>55</v>
      </c>
      <c r="D21" s="30" t="s">
        <v>47</v>
      </c>
      <c r="E21" s="30"/>
      <c r="F21" s="30"/>
      <c r="G21" s="30"/>
      <c r="H21" s="30"/>
      <c r="I21" s="30"/>
      <c r="J21" s="4">
        <v>89</v>
      </c>
      <c r="K21" s="4">
        <v>51</v>
      </c>
      <c r="L21" s="4">
        <v>83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44.6</v>
      </c>
    </row>
    <row r="22" spans="2:17" x14ac:dyDescent="0.2">
      <c r="B22" s="6">
        <f t="shared" si="1"/>
        <v>14</v>
      </c>
      <c r="C22" s="16" t="s">
        <v>66</v>
      </c>
      <c r="D22" s="30" t="s">
        <v>49</v>
      </c>
      <c r="E22" s="30"/>
      <c r="F22" s="30"/>
      <c r="G22" s="30"/>
      <c r="H22" s="30"/>
      <c r="I22" s="30"/>
      <c r="J22" s="4">
        <v>93</v>
      </c>
      <c r="K22" s="4">
        <v>55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43.6</v>
      </c>
    </row>
    <row r="23" spans="2:17" x14ac:dyDescent="0.2">
      <c r="B23" s="6">
        <f t="shared" si="1"/>
        <v>15</v>
      </c>
      <c r="C23" s="16" t="s">
        <v>33</v>
      </c>
      <c r="D23" s="30" t="s">
        <v>50</v>
      </c>
      <c r="E23" s="30"/>
      <c r="F23" s="30"/>
      <c r="G23" s="30"/>
      <c r="H23" s="30"/>
      <c r="I23" s="30"/>
      <c r="J23" s="4">
        <v>98</v>
      </c>
      <c r="K23" s="4">
        <v>100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57.6</v>
      </c>
    </row>
    <row r="24" spans="2:17" x14ac:dyDescent="0.2">
      <c r="B24" s="6">
        <f t="shared" si="1"/>
        <v>16</v>
      </c>
      <c r="C24" s="16" t="s">
        <v>54</v>
      </c>
      <c r="D24" s="30" t="s">
        <v>53</v>
      </c>
      <c r="E24" s="30"/>
      <c r="F24" s="30"/>
      <c r="G24" s="30"/>
      <c r="H24" s="30"/>
      <c r="I24" s="30"/>
      <c r="J24" s="4">
        <v>68</v>
      </c>
      <c r="K24" s="4">
        <v>45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36.6</v>
      </c>
    </row>
    <row r="25" spans="2:17" x14ac:dyDescent="0.2">
      <c r="B25" s="6">
        <f t="shared" si="1"/>
        <v>17</v>
      </c>
      <c r="C25" s="1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1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1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1"/>
        <v>20</v>
      </c>
      <c r="C28" s="1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1"/>
        <v>21</v>
      </c>
      <c r="C29" s="1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1"/>
        <v>22</v>
      </c>
      <c r="C30" s="1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1"/>
        <v>23</v>
      </c>
      <c r="C31" s="1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1"/>
        <v>24</v>
      </c>
      <c r="C32" s="1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1"/>
        <v>25</v>
      </c>
      <c r="C33" s="1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1"/>
        <v>26</v>
      </c>
      <c r="C34" s="1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1"/>
        <v>27</v>
      </c>
      <c r="C35" s="1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1"/>
        <v>28</v>
      </c>
      <c r="C36" s="1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1"/>
        <v>29</v>
      </c>
      <c r="C37" s="1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12</v>
      </c>
      <c r="K54" s="11">
        <f t="shared" ref="K54:P54" si="2">COUNTIF(K9:K53,"&gt;=70")</f>
        <v>8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4</v>
      </c>
      <c r="K55" s="12">
        <f t="shared" ref="K55:Q55" si="4">COUNTIF(K9:K53,"&lt;70")</f>
        <v>8</v>
      </c>
      <c r="L55" s="12">
        <f t="shared" si="4"/>
        <v>5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0.75</v>
      </c>
      <c r="K57" s="14">
        <f t="shared" ref="K57:Q57" si="6">K54/K56</f>
        <v>0.5</v>
      </c>
      <c r="L57" s="14">
        <f t="shared" si="6"/>
        <v>0.6875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0.25</v>
      </c>
      <c r="K58" s="13">
        <f t="shared" ref="K58:Q58" si="7">K55/K56</f>
        <v>0.5</v>
      </c>
      <c r="L58" s="14">
        <f t="shared" si="7"/>
        <v>0.3125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" zoomScale="125" zoomScaleNormal="125" zoomScalePageLayoutView="125" workbookViewId="0">
      <selection activeCell="S13" sqref="S12:S13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159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45357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121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139</v>
      </c>
      <c r="D9" s="30" t="s">
        <v>122</v>
      </c>
      <c r="E9" s="30"/>
      <c r="F9" s="30"/>
      <c r="G9" s="30"/>
      <c r="H9" s="30"/>
      <c r="I9" s="30"/>
      <c r="J9" s="4">
        <v>100</v>
      </c>
      <c r="K9" s="4">
        <v>30</v>
      </c>
      <c r="L9" s="4">
        <v>55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30.833333333333332</v>
      </c>
    </row>
    <row r="10" spans="2:18" x14ac:dyDescent="0.2">
      <c r="B10" s="6">
        <f t="shared" ref="B10:B53" si="0">B9+1</f>
        <v>2</v>
      </c>
      <c r="C10" s="16" t="s">
        <v>141</v>
      </c>
      <c r="D10" s="30" t="s">
        <v>125</v>
      </c>
      <c r="E10" s="30"/>
      <c r="F10" s="30"/>
      <c r="G10" s="30"/>
      <c r="H10" s="30"/>
      <c r="I10" s="30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1">SUM(J10:O10)/6</f>
        <v>50</v>
      </c>
    </row>
    <row r="11" spans="2:18" x14ac:dyDescent="0.2">
      <c r="B11" s="6">
        <f t="shared" si="0"/>
        <v>3</v>
      </c>
      <c r="C11" s="16" t="s">
        <v>160</v>
      </c>
      <c r="D11" s="30" t="s">
        <v>161</v>
      </c>
      <c r="E11" s="30"/>
      <c r="F11" s="30"/>
      <c r="G11" s="30"/>
      <c r="H11" s="30"/>
      <c r="I11" s="3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1"/>
        <v>0</v>
      </c>
    </row>
    <row r="12" spans="2:18" x14ac:dyDescent="0.2">
      <c r="B12" s="6">
        <f t="shared" si="0"/>
        <v>4</v>
      </c>
      <c r="C12" s="16" t="s">
        <v>145</v>
      </c>
      <c r="D12" s="30" t="s">
        <v>128</v>
      </c>
      <c r="E12" s="30"/>
      <c r="F12" s="30"/>
      <c r="G12" s="30"/>
      <c r="H12" s="30"/>
      <c r="I12" s="30"/>
      <c r="J12" s="4">
        <v>100</v>
      </c>
      <c r="K12" s="4">
        <v>65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44.166666666666664</v>
      </c>
    </row>
    <row r="13" spans="2:18" x14ac:dyDescent="0.2">
      <c r="B13" s="6">
        <f t="shared" si="0"/>
        <v>5</v>
      </c>
      <c r="C13" s="16" t="s">
        <v>146</v>
      </c>
      <c r="D13" s="30" t="s">
        <v>129</v>
      </c>
      <c r="E13" s="30"/>
      <c r="F13" s="30"/>
      <c r="G13" s="30"/>
      <c r="H13" s="30"/>
      <c r="I13" s="30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50</v>
      </c>
    </row>
    <row r="14" spans="2:18" x14ac:dyDescent="0.2">
      <c r="B14" s="6">
        <f t="shared" si="0"/>
        <v>6</v>
      </c>
      <c r="C14" s="16" t="s">
        <v>147</v>
      </c>
      <c r="D14" s="30" t="s">
        <v>130</v>
      </c>
      <c r="E14" s="30"/>
      <c r="F14" s="30"/>
      <c r="G14" s="30"/>
      <c r="H14" s="30"/>
      <c r="I14" s="30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50</v>
      </c>
    </row>
    <row r="15" spans="2:18" x14ac:dyDescent="0.2">
      <c r="B15" s="6">
        <f t="shared" si="0"/>
        <v>7</v>
      </c>
      <c r="C15" s="16" t="s">
        <v>148</v>
      </c>
      <c r="D15" s="30" t="s">
        <v>131</v>
      </c>
      <c r="E15" s="30"/>
      <c r="F15" s="30"/>
      <c r="G15" s="30"/>
      <c r="H15" s="30"/>
      <c r="I15" s="30"/>
      <c r="J15" s="4">
        <v>98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49.666666666666664</v>
      </c>
    </row>
    <row r="16" spans="2:18" x14ac:dyDescent="0.2">
      <c r="B16" s="6">
        <f t="shared" si="0"/>
        <v>8</v>
      </c>
      <c r="C16" s="16" t="s">
        <v>65</v>
      </c>
      <c r="D16" s="30" t="s">
        <v>48</v>
      </c>
      <c r="E16" s="30"/>
      <c r="F16" s="30"/>
      <c r="G16" s="30"/>
      <c r="H16" s="30"/>
      <c r="I16" s="30"/>
      <c r="J16" s="4">
        <v>100</v>
      </c>
      <c r="K16" s="4">
        <v>65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27.5</v>
      </c>
    </row>
    <row r="17" spans="2:17" x14ac:dyDescent="0.2">
      <c r="B17" s="6">
        <f t="shared" si="0"/>
        <v>9</v>
      </c>
      <c r="C17" s="16" t="s">
        <v>149</v>
      </c>
      <c r="D17" s="30" t="s">
        <v>132</v>
      </c>
      <c r="E17" s="30"/>
      <c r="F17" s="30"/>
      <c r="G17" s="30"/>
      <c r="H17" s="30"/>
      <c r="I17" s="30"/>
      <c r="J17" s="4">
        <v>98</v>
      </c>
      <c r="K17" s="4">
        <v>100</v>
      </c>
      <c r="L17" s="4">
        <v>60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43</v>
      </c>
    </row>
    <row r="18" spans="2:17" x14ac:dyDescent="0.2">
      <c r="B18" s="6">
        <f t="shared" si="0"/>
        <v>10</v>
      </c>
      <c r="C18" s="16" t="s">
        <v>150</v>
      </c>
      <c r="D18" s="30" t="s">
        <v>133</v>
      </c>
      <c r="E18" s="30"/>
      <c r="F18" s="30"/>
      <c r="G18" s="30"/>
      <c r="H18" s="30"/>
      <c r="I18" s="30"/>
      <c r="J18" s="4">
        <v>98</v>
      </c>
      <c r="K18" s="4">
        <v>30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38</v>
      </c>
    </row>
    <row r="19" spans="2:17" x14ac:dyDescent="0.2">
      <c r="B19" s="6">
        <f t="shared" si="0"/>
        <v>11</v>
      </c>
      <c r="C19" s="16" t="s">
        <v>151</v>
      </c>
      <c r="D19" s="30" t="s">
        <v>134</v>
      </c>
      <c r="E19" s="30"/>
      <c r="F19" s="30"/>
      <c r="G19" s="30"/>
      <c r="H19" s="30"/>
      <c r="I19" s="30"/>
      <c r="J19" s="4">
        <v>98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49.666666666666664</v>
      </c>
    </row>
    <row r="20" spans="2:17" x14ac:dyDescent="0.2">
      <c r="B20" s="6">
        <f t="shared" si="0"/>
        <v>12</v>
      </c>
      <c r="C20" s="16" t="s">
        <v>152</v>
      </c>
      <c r="D20" s="30" t="s">
        <v>135</v>
      </c>
      <c r="E20" s="30"/>
      <c r="F20" s="30"/>
      <c r="G20" s="30"/>
      <c r="H20" s="30"/>
      <c r="I20" s="30"/>
      <c r="J20" s="4">
        <v>100</v>
      </c>
      <c r="K20" s="4">
        <v>100</v>
      </c>
      <c r="L20" s="4">
        <v>45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40.833333333333336</v>
      </c>
    </row>
    <row r="21" spans="2:17" x14ac:dyDescent="0.2">
      <c r="B21" s="6">
        <f t="shared" si="0"/>
        <v>13</v>
      </c>
      <c r="C21" s="16" t="s">
        <v>153</v>
      </c>
      <c r="D21" s="30" t="s">
        <v>136</v>
      </c>
      <c r="E21" s="30"/>
      <c r="F21" s="30"/>
      <c r="G21" s="30"/>
      <c r="H21" s="30"/>
      <c r="I21" s="30"/>
      <c r="J21" s="4">
        <v>98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49.666666666666664</v>
      </c>
    </row>
    <row r="22" spans="2:17" x14ac:dyDescent="0.2">
      <c r="B22" s="6">
        <f t="shared" si="0"/>
        <v>14</v>
      </c>
      <c r="C22" s="16" t="s">
        <v>155</v>
      </c>
      <c r="D22" s="30" t="s">
        <v>138</v>
      </c>
      <c r="E22" s="30"/>
      <c r="F22" s="30"/>
      <c r="G22" s="30"/>
      <c r="H22" s="30"/>
      <c r="I22" s="30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50</v>
      </c>
    </row>
    <row r="23" spans="2:17" x14ac:dyDescent="0.2">
      <c r="B23" s="6">
        <f t="shared" si="0"/>
        <v>15</v>
      </c>
      <c r="C23" s="1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">
      <c r="B24" s="6">
        <f t="shared" si="0"/>
        <v>16</v>
      </c>
      <c r="C24" s="1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>
        <f t="shared" si="0"/>
        <v>17</v>
      </c>
      <c r="C25" s="1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>
        <f t="shared" si="0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>
        <f t="shared" si="0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>
        <f t="shared" si="0"/>
        <v>20</v>
      </c>
      <c r="D28" s="32"/>
      <c r="E28" s="33"/>
      <c r="F28" s="33"/>
      <c r="G28" s="33"/>
      <c r="H28" s="33"/>
      <c r="I28" s="34"/>
      <c r="K28" s="4"/>
      <c r="L28" s="4"/>
      <c r="M28" s="4"/>
      <c r="N28" s="4"/>
      <c r="O28" s="4"/>
      <c r="P28" s="4"/>
      <c r="Q28" s="10"/>
    </row>
    <row r="29" spans="2:17" x14ac:dyDescent="0.2">
      <c r="B29" s="6">
        <f t="shared" si="0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>
        <f t="shared" si="0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>
        <f t="shared" si="0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>
        <f t="shared" si="0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>
        <f t="shared" si="0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>
        <f t="shared" si="0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>
        <f t="shared" si="0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>
        <f t="shared" si="0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>
        <f t="shared" si="0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>
        <f t="shared" si="0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>
        <f t="shared" si="0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>
        <f t="shared" si="0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>
        <f t="shared" si="0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>
        <f t="shared" si="0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>
        <f t="shared" si="0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>
        <f t="shared" si="0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0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0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0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0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0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0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0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0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19"/>
      <c r="D54" s="19"/>
      <c r="E54" s="1"/>
      <c r="H54" s="22" t="s">
        <v>19</v>
      </c>
      <c r="I54" s="22"/>
      <c r="J54" s="11">
        <f>COUNTIF(J9:J53,"&gt;=70")</f>
        <v>13</v>
      </c>
      <c r="K54" s="11">
        <f t="shared" ref="K54:P54" si="2">COUNTIF(K9:K53,"&gt;=70")</f>
        <v>9</v>
      </c>
      <c r="L54" s="11">
        <f t="shared" si="2"/>
        <v>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5</v>
      </c>
      <c r="L55" s="12">
        <f t="shared" si="4"/>
        <v>5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">
      <c r="C56" s="19"/>
      <c r="D56" s="19"/>
      <c r="E56" s="19"/>
      <c r="H56" s="23" t="s">
        <v>21</v>
      </c>
      <c r="I56" s="23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">
      <c r="C57" s="19"/>
      <c r="D57" s="19"/>
      <c r="E57" s="1"/>
      <c r="H57" s="24" t="s">
        <v>16</v>
      </c>
      <c r="I57" s="24"/>
      <c r="J57" s="13">
        <f>J54/J56</f>
        <v>0.9285714285714286</v>
      </c>
      <c r="K57" s="14">
        <f t="shared" ref="K57:Q57" si="6">K54/K56</f>
        <v>0.6428571428571429</v>
      </c>
      <c r="L57" s="14">
        <f t="shared" si="6"/>
        <v>0.6428571428571429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19"/>
      <c r="D58" s="19"/>
      <c r="E58" s="1"/>
      <c r="H58" s="24" t="s">
        <v>17</v>
      </c>
      <c r="I58" s="24"/>
      <c r="J58" s="13">
        <f>J55/J56</f>
        <v>7.1428571428571425E-2</v>
      </c>
      <c r="K58" s="13">
        <f t="shared" ref="K58:Q58" si="7">K55/K56</f>
        <v>0.35714285714285715</v>
      </c>
      <c r="L58" s="14">
        <f t="shared" si="7"/>
        <v>0.35714285714285715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19"/>
      <c r="D59" s="19"/>
      <c r="E59" s="8"/>
    </row>
    <row r="60" spans="2:17" x14ac:dyDescent="0.2">
      <c r="C60" s="1"/>
      <c r="D60" s="1"/>
      <c r="E60" s="8"/>
    </row>
    <row r="61" spans="2:17" x14ac:dyDescent="0.2">
      <c r="J61" s="25"/>
      <c r="K61" s="25"/>
      <c r="L61" s="25"/>
      <c r="M61" s="25"/>
      <c r="N61" s="25"/>
      <c r="O61" s="25"/>
      <c r="P61" s="25"/>
    </row>
    <row r="62" spans="2:17" x14ac:dyDescent="0.2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9:I29"/>
    <mergeCell ref="D30:I30"/>
    <mergeCell ref="D31:I31"/>
    <mergeCell ref="D28:I28"/>
    <mergeCell ref="D32:I32"/>
    <mergeCell ref="D33:I33"/>
    <mergeCell ref="D34:I34"/>
    <mergeCell ref="D35:I35"/>
    <mergeCell ref="D36:I36"/>
    <mergeCell ref="D19:I19"/>
    <mergeCell ref="D20:I20"/>
    <mergeCell ref="D22:I22"/>
    <mergeCell ref="D23:I23"/>
    <mergeCell ref="D24:I24"/>
    <mergeCell ref="D21:I21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abSelected="1" topLeftCell="A31" zoomScale="125" zoomScaleNormal="125" zoomScalePageLayoutView="125" workbookViewId="0">
      <selection activeCell="T16" sqref="T16:T17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162</v>
      </c>
      <c r="K4" s="27"/>
      <c r="M4" t="s">
        <v>2</v>
      </c>
      <c r="N4" s="28">
        <v>45357</v>
      </c>
      <c r="O4" s="28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27" t="s">
        <v>121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16" t="s">
        <v>74</v>
      </c>
      <c r="D9" s="30" t="s">
        <v>94</v>
      </c>
      <c r="E9" s="30"/>
      <c r="F9" s="30"/>
      <c r="G9" s="30"/>
      <c r="H9" s="30"/>
      <c r="I9" s="30"/>
      <c r="J9" s="4">
        <v>100</v>
      </c>
      <c r="K9" s="4">
        <v>97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49.5</v>
      </c>
    </row>
    <row r="10" spans="2:18" x14ac:dyDescent="0.2">
      <c r="B10" s="6">
        <f>B9+1</f>
        <v>2</v>
      </c>
      <c r="C10" s="16" t="s">
        <v>75</v>
      </c>
      <c r="D10" s="30" t="s">
        <v>95</v>
      </c>
      <c r="E10" s="30"/>
      <c r="F10" s="30"/>
      <c r="G10" s="30"/>
      <c r="H10" s="30"/>
      <c r="I10" s="30"/>
      <c r="J10" s="4">
        <v>98</v>
      </c>
      <c r="K10" s="4">
        <v>90</v>
      </c>
      <c r="L10" s="4">
        <v>83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3" si="0">SUM(J10:O10)/6</f>
        <v>45.166666666666664</v>
      </c>
    </row>
    <row r="11" spans="2:18" x14ac:dyDescent="0.2">
      <c r="B11" s="6">
        <f t="shared" ref="B11:B56" si="1">B10+1</f>
        <v>3</v>
      </c>
      <c r="C11" s="16" t="s">
        <v>56</v>
      </c>
      <c r="D11" s="30" t="s">
        <v>34</v>
      </c>
      <c r="E11" s="30"/>
      <c r="F11" s="30"/>
      <c r="G11" s="30"/>
      <c r="H11" s="30"/>
      <c r="I11" s="30"/>
      <c r="J11" s="4">
        <v>43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7.166666666666667</v>
      </c>
    </row>
    <row r="12" spans="2:18" x14ac:dyDescent="0.2">
      <c r="B12" s="6">
        <v>4</v>
      </c>
      <c r="C12" s="16" t="s">
        <v>76</v>
      </c>
      <c r="D12" s="30" t="s">
        <v>96</v>
      </c>
      <c r="E12" s="30"/>
      <c r="F12" s="30"/>
      <c r="G12" s="30"/>
      <c r="H12" s="30"/>
      <c r="I12" s="30"/>
      <c r="J12" s="4">
        <v>91</v>
      </c>
      <c r="K12" s="4">
        <v>71</v>
      </c>
      <c r="L12" s="4">
        <v>53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35.833333333333336</v>
      </c>
    </row>
    <row r="13" spans="2:18" x14ac:dyDescent="0.2">
      <c r="B13" s="6">
        <v>5</v>
      </c>
      <c r="C13" s="16" t="s">
        <v>140</v>
      </c>
      <c r="D13" s="35" t="s">
        <v>124</v>
      </c>
      <c r="E13" s="36"/>
      <c r="F13" s="36"/>
      <c r="G13" s="36"/>
      <c r="H13" s="36"/>
      <c r="I13" s="37"/>
      <c r="J13" s="4">
        <v>45</v>
      </c>
      <c r="K13" s="4">
        <v>83</v>
      </c>
      <c r="L13" s="4">
        <v>88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</v>
      </c>
    </row>
    <row r="14" spans="2:18" x14ac:dyDescent="0.2">
      <c r="B14" s="6">
        <v>6</v>
      </c>
      <c r="C14" s="16" t="s">
        <v>77</v>
      </c>
      <c r="D14" s="30" t="s">
        <v>169</v>
      </c>
      <c r="E14" s="30"/>
      <c r="F14" s="30"/>
      <c r="G14" s="30"/>
      <c r="H14" s="30"/>
      <c r="I14" s="30"/>
      <c r="J14" s="4">
        <v>95</v>
      </c>
      <c r="K14" s="4">
        <v>0</v>
      </c>
      <c r="L14" s="4">
        <v>15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18.333333333333332</v>
      </c>
    </row>
    <row r="15" spans="2:18" x14ac:dyDescent="0.2">
      <c r="B15" s="6">
        <f t="shared" si="1"/>
        <v>7</v>
      </c>
      <c r="C15" s="16" t="s">
        <v>78</v>
      </c>
      <c r="D15" s="30" t="s">
        <v>97</v>
      </c>
      <c r="E15" s="30"/>
      <c r="F15" s="30"/>
      <c r="G15" s="30"/>
      <c r="H15" s="30"/>
      <c r="I15" s="30"/>
      <c r="J15" s="4">
        <v>93</v>
      </c>
      <c r="K15" s="4">
        <v>97</v>
      </c>
      <c r="L15" s="4">
        <v>93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47.166666666666664</v>
      </c>
    </row>
    <row r="16" spans="2:18" x14ac:dyDescent="0.2">
      <c r="B16" s="6">
        <v>8</v>
      </c>
      <c r="C16" s="16" t="s">
        <v>30</v>
      </c>
      <c r="D16" s="30" t="s">
        <v>37</v>
      </c>
      <c r="E16" s="30"/>
      <c r="F16" s="30"/>
      <c r="G16" s="30"/>
      <c r="H16" s="30"/>
      <c r="I16" s="30"/>
      <c r="J16" s="4">
        <v>88</v>
      </c>
      <c r="K16" s="4">
        <v>88</v>
      </c>
      <c r="L16" s="4">
        <v>65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40.166666666666664</v>
      </c>
    </row>
    <row r="17" spans="2:17" x14ac:dyDescent="0.2">
      <c r="B17" s="6">
        <f t="shared" ref="B17" si="2">B16+1</f>
        <v>9</v>
      </c>
      <c r="C17" s="16" t="s">
        <v>164</v>
      </c>
      <c r="D17" s="30" t="s">
        <v>163</v>
      </c>
      <c r="E17" s="30"/>
      <c r="F17" s="30"/>
      <c r="G17" s="30"/>
      <c r="H17" s="30"/>
      <c r="I17" s="30"/>
      <c r="J17" s="4">
        <v>78</v>
      </c>
      <c r="K17" s="4">
        <v>30</v>
      </c>
      <c r="L17" s="4">
        <v>84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32</v>
      </c>
    </row>
    <row r="18" spans="2:17" x14ac:dyDescent="0.2">
      <c r="B18" s="6">
        <f t="shared" si="1"/>
        <v>10</v>
      </c>
      <c r="C18" s="16" t="s">
        <v>79</v>
      </c>
      <c r="D18" s="30" t="s">
        <v>98</v>
      </c>
      <c r="E18" s="30"/>
      <c r="F18" s="30"/>
      <c r="G18" s="30"/>
      <c r="H18" s="30"/>
      <c r="I18" s="30"/>
      <c r="J18" s="4">
        <v>96</v>
      </c>
      <c r="K18" s="4">
        <v>97</v>
      </c>
      <c r="L18" s="4">
        <v>87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46.666666666666664</v>
      </c>
    </row>
    <row r="19" spans="2:17" x14ac:dyDescent="0.2">
      <c r="B19" s="6">
        <v>11</v>
      </c>
      <c r="C19" s="16" t="s">
        <v>69</v>
      </c>
      <c r="D19" s="30" t="s">
        <v>99</v>
      </c>
      <c r="E19" s="30"/>
      <c r="F19" s="30"/>
      <c r="G19" s="30"/>
      <c r="H19" s="30"/>
      <c r="I19" s="30"/>
      <c r="J19" s="4">
        <v>78</v>
      </c>
      <c r="K19" s="4">
        <v>45</v>
      </c>
      <c r="L19" s="4">
        <v>58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30.166666666666668</v>
      </c>
    </row>
    <row r="20" spans="2:17" x14ac:dyDescent="0.2">
      <c r="B20" s="6">
        <f t="shared" ref="B20" si="3">B19+1</f>
        <v>12</v>
      </c>
      <c r="C20" s="16" t="s">
        <v>80</v>
      </c>
      <c r="D20" s="30" t="s">
        <v>100</v>
      </c>
      <c r="E20" s="30"/>
      <c r="F20" s="30"/>
      <c r="G20" s="30"/>
      <c r="H20" s="30"/>
      <c r="I20" s="30"/>
      <c r="J20" s="4">
        <v>100</v>
      </c>
      <c r="K20" s="4">
        <v>90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47.5</v>
      </c>
    </row>
    <row r="21" spans="2:17" x14ac:dyDescent="0.2">
      <c r="B21" s="6">
        <f t="shared" si="1"/>
        <v>13</v>
      </c>
      <c r="C21" s="16" t="s">
        <v>81</v>
      </c>
      <c r="D21" s="30" t="s">
        <v>101</v>
      </c>
      <c r="E21" s="30"/>
      <c r="F21" s="30"/>
      <c r="G21" s="30"/>
      <c r="H21" s="30"/>
      <c r="I21" s="30"/>
      <c r="J21" s="4">
        <v>95</v>
      </c>
      <c r="K21" s="4">
        <v>55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41.666666666666664</v>
      </c>
    </row>
    <row r="22" spans="2:17" x14ac:dyDescent="0.2">
      <c r="B22" s="6">
        <v>14</v>
      </c>
      <c r="C22" s="16" t="s">
        <v>59</v>
      </c>
      <c r="D22" s="35" t="s">
        <v>40</v>
      </c>
      <c r="E22" s="36"/>
      <c r="F22" s="36"/>
      <c r="G22" s="36"/>
      <c r="H22" s="36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">
      <c r="B23" s="6">
        <f t="shared" ref="B23" si="4">B22+1</f>
        <v>15</v>
      </c>
      <c r="C23" s="16" t="s">
        <v>82</v>
      </c>
      <c r="D23" s="30" t="s">
        <v>102</v>
      </c>
      <c r="E23" s="30"/>
      <c r="F23" s="30"/>
      <c r="G23" s="30"/>
      <c r="H23" s="30"/>
      <c r="I23" s="30"/>
      <c r="J23" s="4">
        <v>80</v>
      </c>
      <c r="K23" s="4">
        <v>97</v>
      </c>
      <c r="L23" s="4">
        <v>93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45</v>
      </c>
    </row>
    <row r="24" spans="2:17" x14ac:dyDescent="0.2">
      <c r="B24" s="6">
        <f t="shared" si="1"/>
        <v>16</v>
      </c>
      <c r="C24" s="16" t="s">
        <v>83</v>
      </c>
      <c r="D24" s="30" t="s">
        <v>103</v>
      </c>
      <c r="E24" s="30"/>
      <c r="F24" s="30"/>
      <c r="G24" s="30"/>
      <c r="H24" s="30"/>
      <c r="I24" s="30"/>
      <c r="J24" s="4">
        <v>91</v>
      </c>
      <c r="K24" s="4">
        <v>97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48</v>
      </c>
    </row>
    <row r="25" spans="2:17" x14ac:dyDescent="0.2">
      <c r="B25" s="6">
        <v>17</v>
      </c>
      <c r="C25" s="16" t="s">
        <v>62</v>
      </c>
      <c r="D25" s="35" t="s">
        <v>43</v>
      </c>
      <c r="E25" s="36"/>
      <c r="F25" s="36"/>
      <c r="G25" s="36"/>
      <c r="H25" s="36"/>
      <c r="I25" s="37"/>
      <c r="J25" s="4">
        <v>38</v>
      </c>
      <c r="K25" s="4">
        <v>0</v>
      </c>
      <c r="L25" s="4">
        <v>57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15.833333333333334</v>
      </c>
    </row>
    <row r="26" spans="2:17" x14ac:dyDescent="0.2">
      <c r="B26" s="6">
        <v>18</v>
      </c>
      <c r="C26" s="16" t="s">
        <v>72</v>
      </c>
      <c r="D26" s="30" t="s">
        <v>104</v>
      </c>
      <c r="E26" s="30"/>
      <c r="F26" s="30"/>
      <c r="G26" s="30"/>
      <c r="H26" s="30"/>
      <c r="I26" s="30"/>
      <c r="J26" s="4">
        <v>86</v>
      </c>
      <c r="K26" s="4">
        <v>97</v>
      </c>
      <c r="L26" s="4">
        <v>58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40.166666666666664</v>
      </c>
    </row>
    <row r="27" spans="2:17" x14ac:dyDescent="0.2">
      <c r="B27" s="6">
        <f t="shared" ref="B27" si="5">B26+1</f>
        <v>19</v>
      </c>
      <c r="C27" s="16" t="s">
        <v>73</v>
      </c>
      <c r="D27" s="30" t="s">
        <v>105</v>
      </c>
      <c r="E27" s="30"/>
      <c r="F27" s="30"/>
      <c r="G27" s="30"/>
      <c r="H27" s="30"/>
      <c r="I27" s="30"/>
      <c r="J27" s="4">
        <v>95</v>
      </c>
      <c r="K27" s="4">
        <v>98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32.166666666666664</v>
      </c>
    </row>
    <row r="28" spans="2:17" x14ac:dyDescent="0.2">
      <c r="B28" s="6">
        <f t="shared" si="1"/>
        <v>20</v>
      </c>
      <c r="C28" s="16" t="s">
        <v>84</v>
      </c>
      <c r="D28" s="30" t="s">
        <v>106</v>
      </c>
      <c r="E28" s="30"/>
      <c r="F28" s="30"/>
      <c r="G28" s="30"/>
      <c r="H28" s="30"/>
      <c r="I28" s="30"/>
      <c r="J28" s="4">
        <v>78</v>
      </c>
      <c r="K28" s="4">
        <v>90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43.833333333333336</v>
      </c>
    </row>
    <row r="29" spans="2:17" x14ac:dyDescent="0.2">
      <c r="B29" s="6">
        <f t="shared" si="1"/>
        <v>21</v>
      </c>
      <c r="C29" s="17" t="s">
        <v>119</v>
      </c>
      <c r="D29" s="30" t="s">
        <v>107</v>
      </c>
      <c r="E29" s="30"/>
      <c r="F29" s="30"/>
      <c r="G29" s="30"/>
      <c r="H29" s="30"/>
      <c r="I29" s="30"/>
      <c r="J29" s="4">
        <v>78</v>
      </c>
      <c r="K29" s="4">
        <v>97</v>
      </c>
      <c r="L29" s="4">
        <v>93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44.666666666666664</v>
      </c>
    </row>
    <row r="30" spans="2:17" x14ac:dyDescent="0.2">
      <c r="B30" s="6">
        <v>22</v>
      </c>
      <c r="C30" s="16" t="s">
        <v>85</v>
      </c>
      <c r="D30" s="30" t="s">
        <v>108</v>
      </c>
      <c r="E30" s="30"/>
      <c r="F30" s="30"/>
      <c r="G30" s="30"/>
      <c r="H30" s="30"/>
      <c r="I30" s="30"/>
      <c r="J30" s="4">
        <v>95</v>
      </c>
      <c r="K30" s="4">
        <v>93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47.166666666666664</v>
      </c>
    </row>
    <row r="31" spans="2:17" x14ac:dyDescent="0.2">
      <c r="B31" s="6">
        <f t="shared" ref="B31" si="6">B30+1</f>
        <v>23</v>
      </c>
      <c r="C31" s="16" t="s">
        <v>86</v>
      </c>
      <c r="D31" s="30" t="s">
        <v>109</v>
      </c>
      <c r="E31" s="30"/>
      <c r="F31" s="30"/>
      <c r="G31" s="30"/>
      <c r="H31" s="30"/>
      <c r="I31" s="30"/>
      <c r="J31" s="4">
        <v>79</v>
      </c>
      <c r="K31" s="4">
        <v>83</v>
      </c>
      <c r="L31" s="4">
        <v>77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39.833333333333336</v>
      </c>
    </row>
    <row r="32" spans="2:17" x14ac:dyDescent="0.2">
      <c r="B32" s="6">
        <f t="shared" si="1"/>
        <v>24</v>
      </c>
      <c r="C32" s="16" t="s">
        <v>87</v>
      </c>
      <c r="D32" s="30" t="s">
        <v>110</v>
      </c>
      <c r="E32" s="30"/>
      <c r="F32" s="30"/>
      <c r="G32" s="30"/>
      <c r="H32" s="30"/>
      <c r="I32" s="30"/>
      <c r="J32" s="4">
        <v>86</v>
      </c>
      <c r="K32" s="4">
        <v>76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40.333333333333336</v>
      </c>
    </row>
    <row r="33" spans="2:17" x14ac:dyDescent="0.2">
      <c r="B33" s="6">
        <f t="shared" si="1"/>
        <v>25</v>
      </c>
      <c r="C33" s="16" t="s">
        <v>166</v>
      </c>
      <c r="D33" s="30" t="s">
        <v>165</v>
      </c>
      <c r="E33" s="30"/>
      <c r="F33" s="30"/>
      <c r="G33" s="30"/>
      <c r="H33" s="30"/>
      <c r="I33" s="30"/>
      <c r="J33" s="4">
        <v>83</v>
      </c>
      <c r="K33" s="4">
        <v>65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24.666666666666668</v>
      </c>
    </row>
    <row r="34" spans="2:17" x14ac:dyDescent="0.2">
      <c r="B34" s="6">
        <v>26</v>
      </c>
      <c r="C34" s="16" t="s">
        <v>88</v>
      </c>
      <c r="D34" s="35" t="s">
        <v>111</v>
      </c>
      <c r="E34" s="36"/>
      <c r="F34" s="36"/>
      <c r="G34" s="36"/>
      <c r="H34" s="36"/>
      <c r="I34" s="37"/>
      <c r="J34" s="4">
        <v>100</v>
      </c>
      <c r="K34" s="4">
        <v>100</v>
      </c>
      <c r="L34" s="4">
        <v>90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48.333333333333336</v>
      </c>
    </row>
    <row r="35" spans="2:17" x14ac:dyDescent="0.2">
      <c r="B35" s="6">
        <f t="shared" ref="B35" si="7">B34+1</f>
        <v>27</v>
      </c>
      <c r="C35" s="16" t="s">
        <v>89</v>
      </c>
      <c r="D35" s="30" t="s">
        <v>112</v>
      </c>
      <c r="E35" s="30"/>
      <c r="F35" s="30"/>
      <c r="G35" s="30"/>
      <c r="H35" s="30"/>
      <c r="I35" s="30"/>
      <c r="J35" s="4">
        <v>80</v>
      </c>
      <c r="K35" s="4">
        <v>60</v>
      </c>
      <c r="L35" s="4">
        <v>97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39.5</v>
      </c>
    </row>
    <row r="36" spans="2:17" x14ac:dyDescent="0.2">
      <c r="B36" s="6">
        <f t="shared" si="1"/>
        <v>28</v>
      </c>
      <c r="C36" s="16" t="s">
        <v>90</v>
      </c>
      <c r="D36" s="30" t="s">
        <v>113</v>
      </c>
      <c r="E36" s="30"/>
      <c r="F36" s="30"/>
      <c r="G36" s="30"/>
      <c r="H36" s="30"/>
      <c r="I36" s="30"/>
      <c r="J36" s="4">
        <v>75</v>
      </c>
      <c r="K36" s="4">
        <v>25</v>
      </c>
      <c r="L36" s="4">
        <v>30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21.666666666666668</v>
      </c>
    </row>
    <row r="37" spans="2:17" x14ac:dyDescent="0.2">
      <c r="B37" s="6">
        <f t="shared" si="1"/>
        <v>29</v>
      </c>
      <c r="C37" s="16" t="s">
        <v>91</v>
      </c>
      <c r="D37" s="30" t="s">
        <v>114</v>
      </c>
      <c r="E37" s="30"/>
      <c r="F37" s="30"/>
      <c r="G37" s="30"/>
      <c r="H37" s="30"/>
      <c r="I37" s="30"/>
      <c r="J37" s="4">
        <v>47</v>
      </c>
      <c r="K37" s="4">
        <v>30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12.833333333333334</v>
      </c>
    </row>
    <row r="38" spans="2:17" x14ac:dyDescent="0.2">
      <c r="B38" s="6">
        <v>30</v>
      </c>
      <c r="C38" s="16" t="s">
        <v>70</v>
      </c>
      <c r="D38" s="30" t="s">
        <v>118</v>
      </c>
      <c r="E38" s="30"/>
      <c r="F38" s="30"/>
      <c r="G38" s="30"/>
      <c r="H38" s="30"/>
      <c r="I38" s="30"/>
      <c r="J38" s="4">
        <v>90</v>
      </c>
      <c r="K38" s="4">
        <v>90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30</v>
      </c>
    </row>
    <row r="39" spans="2:17" x14ac:dyDescent="0.2">
      <c r="B39" s="6">
        <f t="shared" ref="B39" si="8">B38+1</f>
        <v>31</v>
      </c>
      <c r="C39" s="16" t="s">
        <v>66</v>
      </c>
      <c r="D39" s="30" t="s">
        <v>49</v>
      </c>
      <c r="E39" s="30"/>
      <c r="F39" s="30"/>
      <c r="G39" s="30"/>
      <c r="H39" s="30"/>
      <c r="I39" s="30"/>
      <c r="J39" s="4">
        <v>84</v>
      </c>
      <c r="K39" s="4">
        <v>55</v>
      </c>
      <c r="L39" s="4">
        <v>56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32.5</v>
      </c>
    </row>
    <row r="40" spans="2:17" x14ac:dyDescent="0.2">
      <c r="B40" s="6">
        <f t="shared" si="1"/>
        <v>32</v>
      </c>
      <c r="C40" s="16" t="s">
        <v>71</v>
      </c>
      <c r="D40" s="30" t="s">
        <v>115</v>
      </c>
      <c r="E40" s="30"/>
      <c r="F40" s="30"/>
      <c r="G40" s="30"/>
      <c r="H40" s="30"/>
      <c r="I40" s="30"/>
      <c r="J40" s="4">
        <v>100</v>
      </c>
      <c r="K40" s="4">
        <v>95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49.166666666666664</v>
      </c>
    </row>
    <row r="41" spans="2:17" x14ac:dyDescent="0.2">
      <c r="B41" s="6">
        <f t="shared" si="1"/>
        <v>33</v>
      </c>
      <c r="C41" s="16" t="s">
        <v>168</v>
      </c>
      <c r="D41" s="30" t="s">
        <v>167</v>
      </c>
      <c r="E41" s="30"/>
      <c r="F41" s="30"/>
      <c r="G41" s="30"/>
      <c r="H41" s="30"/>
      <c r="I41" s="30"/>
      <c r="J41" s="4">
        <v>87</v>
      </c>
      <c r="K41" s="4">
        <v>65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25.333333333333332</v>
      </c>
    </row>
    <row r="42" spans="2:17" x14ac:dyDescent="0.2">
      <c r="B42" s="6">
        <v>34</v>
      </c>
      <c r="C42" s="16" t="s">
        <v>92</v>
      </c>
      <c r="D42" s="35" t="s">
        <v>116</v>
      </c>
      <c r="E42" s="36"/>
      <c r="F42" s="36"/>
      <c r="G42" s="36"/>
      <c r="H42" s="36"/>
      <c r="I42" s="37"/>
      <c r="J42" s="4">
        <v>93</v>
      </c>
      <c r="K42" s="4">
        <v>70</v>
      </c>
      <c r="L42" s="4">
        <v>79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40.333333333333336</v>
      </c>
    </row>
    <row r="43" spans="2:17" x14ac:dyDescent="0.2">
      <c r="B43" s="6">
        <f t="shared" ref="B43" si="9">B42+1</f>
        <v>35</v>
      </c>
      <c r="C43" s="16" t="s">
        <v>93</v>
      </c>
      <c r="D43" s="35" t="s">
        <v>117</v>
      </c>
      <c r="E43" s="36"/>
      <c r="F43" s="36"/>
      <c r="G43" s="36"/>
      <c r="H43" s="36"/>
      <c r="I43" s="37"/>
      <c r="J43" s="4">
        <v>73</v>
      </c>
      <c r="K43" s="4">
        <v>77</v>
      </c>
      <c r="L43" s="4">
        <v>64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35.666666666666664</v>
      </c>
    </row>
    <row r="44" spans="2:17" x14ac:dyDescent="0.2">
      <c r="B44" s="6">
        <f t="shared" si="1"/>
        <v>36</v>
      </c>
      <c r="C44" s="16"/>
      <c r="D44" s="35"/>
      <c r="E44" s="36"/>
      <c r="F44" s="36"/>
      <c r="G44" s="36"/>
      <c r="H44" s="36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>
        <f t="shared" si="1"/>
        <v>37</v>
      </c>
      <c r="C45" s="16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>
        <f t="shared" si="1"/>
        <v>38</v>
      </c>
      <c r="C46" s="1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>
        <f t="shared" si="1"/>
        <v>39</v>
      </c>
      <c r="C47" s="6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>
        <f t="shared" si="1"/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2">
      <c r="B54" s="6">
        <f t="shared" si="1"/>
        <v>46</v>
      </c>
      <c r="C54" s="7"/>
      <c r="D54" s="30"/>
      <c r="E54" s="30"/>
      <c r="F54" s="30"/>
      <c r="G54" s="30"/>
      <c r="H54" s="30"/>
      <c r="I54" s="30"/>
      <c r="J54" s="4"/>
      <c r="K54" s="4"/>
      <c r="L54" s="4"/>
      <c r="M54" s="4"/>
      <c r="N54" s="4"/>
      <c r="O54" s="4"/>
      <c r="P54" s="4"/>
      <c r="Q54" s="10"/>
    </row>
    <row r="55" spans="2:17" x14ac:dyDescent="0.2">
      <c r="B55" s="6">
        <f t="shared" si="1"/>
        <v>47</v>
      </c>
      <c r="C55" s="7"/>
      <c r="D55" s="30"/>
      <c r="E55" s="30"/>
      <c r="F55" s="30"/>
      <c r="G55" s="30"/>
      <c r="H55" s="30"/>
      <c r="I55" s="30"/>
      <c r="J55" s="4"/>
      <c r="K55" s="4"/>
      <c r="L55" s="4"/>
      <c r="M55" s="4"/>
      <c r="N55" s="4"/>
      <c r="O55" s="4"/>
      <c r="P55" s="4"/>
      <c r="Q55" s="10"/>
    </row>
    <row r="56" spans="2:17" x14ac:dyDescent="0.2">
      <c r="B56" s="6">
        <f t="shared" si="1"/>
        <v>48</v>
      </c>
      <c r="C56" s="3"/>
      <c r="D56" s="32"/>
      <c r="E56" s="33"/>
      <c r="F56" s="33"/>
      <c r="G56" s="33"/>
      <c r="H56" s="33"/>
      <c r="I56" s="34"/>
      <c r="J56" s="3"/>
      <c r="K56" s="3"/>
      <c r="L56" s="3"/>
      <c r="M56" s="3"/>
      <c r="N56" s="3"/>
      <c r="O56" s="3"/>
      <c r="P56" s="3"/>
      <c r="Q56" s="10"/>
    </row>
    <row r="57" spans="2:17" x14ac:dyDescent="0.2">
      <c r="C57" s="19"/>
      <c r="D57" s="19"/>
      <c r="E57" s="1"/>
      <c r="H57" s="22" t="s">
        <v>19</v>
      </c>
      <c r="I57" s="22"/>
      <c r="J57" s="11">
        <f t="shared" ref="J57:P57" si="10">COUNTIF(J9:J56,"&gt;=70")</f>
        <v>30</v>
      </c>
      <c r="K57" s="11">
        <f t="shared" si="10"/>
        <v>22</v>
      </c>
      <c r="L57" s="11">
        <f t="shared" si="10"/>
        <v>19</v>
      </c>
      <c r="M57" s="11">
        <f t="shared" si="10"/>
        <v>0</v>
      </c>
      <c r="N57" s="11">
        <f t="shared" si="10"/>
        <v>0</v>
      </c>
      <c r="O57" s="11">
        <f t="shared" si="10"/>
        <v>0</v>
      </c>
      <c r="P57" s="11">
        <f t="shared" si="10"/>
        <v>0</v>
      </c>
      <c r="Q57" s="15">
        <f>COUNTIF(Q9:Q51,"&gt;=70")</f>
        <v>0</v>
      </c>
    </row>
    <row r="58" spans="2:17" x14ac:dyDescent="0.2">
      <c r="C58" s="19"/>
      <c r="D58" s="19"/>
      <c r="E58" s="8"/>
      <c r="H58" s="23" t="s">
        <v>20</v>
      </c>
      <c r="I58" s="23"/>
      <c r="J58" s="12">
        <f t="shared" ref="J58:Q58" si="11">COUNTIF(J9:J56,"&lt;70")</f>
        <v>5</v>
      </c>
      <c r="K58" s="12">
        <f t="shared" si="11"/>
        <v>13</v>
      </c>
      <c r="L58" s="12">
        <f t="shared" si="11"/>
        <v>16</v>
      </c>
      <c r="M58" s="12">
        <f t="shared" si="11"/>
        <v>35</v>
      </c>
      <c r="N58" s="12">
        <f t="shared" si="11"/>
        <v>35</v>
      </c>
      <c r="O58" s="12">
        <f t="shared" si="11"/>
        <v>35</v>
      </c>
      <c r="P58" s="12">
        <f t="shared" si="11"/>
        <v>35</v>
      </c>
      <c r="Q58" s="12">
        <f t="shared" si="11"/>
        <v>35</v>
      </c>
    </row>
    <row r="59" spans="2:17" x14ac:dyDescent="0.2">
      <c r="C59" s="19"/>
      <c r="D59" s="19"/>
      <c r="E59" s="19"/>
      <c r="H59" s="23" t="s">
        <v>21</v>
      </c>
      <c r="I59" s="23"/>
      <c r="J59" s="12">
        <f t="shared" ref="J59:Q59" si="12">COUNT(J9:J56)</f>
        <v>35</v>
      </c>
      <c r="K59" s="12">
        <f t="shared" si="12"/>
        <v>35</v>
      </c>
      <c r="L59" s="12">
        <f t="shared" si="12"/>
        <v>35</v>
      </c>
      <c r="M59" s="12">
        <f t="shared" si="12"/>
        <v>35</v>
      </c>
      <c r="N59" s="12">
        <f t="shared" si="12"/>
        <v>35</v>
      </c>
      <c r="O59" s="12">
        <f t="shared" si="12"/>
        <v>35</v>
      </c>
      <c r="P59" s="12">
        <f t="shared" si="12"/>
        <v>35</v>
      </c>
      <c r="Q59" s="12">
        <f t="shared" si="12"/>
        <v>35</v>
      </c>
    </row>
    <row r="60" spans="2:17" x14ac:dyDescent="0.2">
      <c r="C60" s="19"/>
      <c r="D60" s="19"/>
      <c r="E60" s="1"/>
      <c r="H60" s="24" t="s">
        <v>16</v>
      </c>
      <c r="I60" s="24"/>
      <c r="J60" s="13">
        <f>J57/J59</f>
        <v>0.8571428571428571</v>
      </c>
      <c r="K60" s="14">
        <f t="shared" ref="K60:Q60" si="13">K57/K59</f>
        <v>0.62857142857142856</v>
      </c>
      <c r="L60" s="14">
        <f t="shared" si="13"/>
        <v>0.54285714285714282</v>
      </c>
      <c r="M60" s="14">
        <f t="shared" si="13"/>
        <v>0</v>
      </c>
      <c r="N60" s="14">
        <f t="shared" si="13"/>
        <v>0</v>
      </c>
      <c r="O60" s="14">
        <f t="shared" si="13"/>
        <v>0</v>
      </c>
      <c r="P60" s="14">
        <f t="shared" si="13"/>
        <v>0</v>
      </c>
      <c r="Q60" s="14">
        <f t="shared" si="13"/>
        <v>0</v>
      </c>
    </row>
    <row r="61" spans="2:17" x14ac:dyDescent="0.2">
      <c r="C61" s="19"/>
      <c r="D61" s="19"/>
      <c r="E61" s="1"/>
      <c r="H61" s="24" t="s">
        <v>17</v>
      </c>
      <c r="I61" s="24"/>
      <c r="J61" s="13">
        <f>J58/J59</f>
        <v>0.14285714285714285</v>
      </c>
      <c r="K61" s="13">
        <f t="shared" ref="K61:Q61" si="14">K58/K59</f>
        <v>0.37142857142857144</v>
      </c>
      <c r="L61" s="14">
        <f t="shared" si="14"/>
        <v>0.45714285714285713</v>
      </c>
      <c r="M61" s="14">
        <f t="shared" si="14"/>
        <v>1</v>
      </c>
      <c r="N61" s="14">
        <f t="shared" si="14"/>
        <v>1</v>
      </c>
      <c r="O61" s="14">
        <f t="shared" si="14"/>
        <v>1</v>
      </c>
      <c r="P61" s="14">
        <f t="shared" si="14"/>
        <v>1</v>
      </c>
      <c r="Q61" s="14">
        <f t="shared" si="14"/>
        <v>1</v>
      </c>
    </row>
    <row r="62" spans="2:17" x14ac:dyDescent="0.2">
      <c r="C62" s="19"/>
      <c r="D62" s="19"/>
      <c r="E62" s="8"/>
    </row>
    <row r="63" spans="2:17" x14ac:dyDescent="0.2">
      <c r="C63" s="1"/>
      <c r="D63" s="1"/>
      <c r="E63" s="8"/>
    </row>
    <row r="64" spans="2:17" x14ac:dyDescent="0.2">
      <c r="J64" s="25"/>
      <c r="K64" s="25"/>
      <c r="L64" s="25"/>
      <c r="M64" s="25"/>
      <c r="N64" s="25"/>
      <c r="O64" s="25"/>
      <c r="P64" s="25"/>
    </row>
    <row r="65" spans="10:16" x14ac:dyDescent="0.2">
      <c r="J65" s="18" t="s">
        <v>18</v>
      </c>
      <c r="K65" s="18"/>
      <c r="L65" s="18"/>
      <c r="M65" s="18"/>
      <c r="N65" s="18"/>
      <c r="O65" s="18"/>
      <c r="P65" s="18"/>
    </row>
  </sheetData>
  <mergeCells count="70">
    <mergeCell ref="C61:D61"/>
    <mergeCell ref="H61:I61"/>
    <mergeCell ref="C62:D62"/>
    <mergeCell ref="J64:P64"/>
    <mergeCell ref="J65:P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9:I29"/>
    <mergeCell ref="D30:I30"/>
    <mergeCell ref="D31:I31"/>
    <mergeCell ref="D33:I33"/>
    <mergeCell ref="D34:I34"/>
    <mergeCell ref="D32:I32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6:I26"/>
    <mergeCell ref="D27:I27"/>
    <mergeCell ref="D22:I22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 WEB A</vt:lpstr>
      <vt:lpstr>PRO WEB B</vt:lpstr>
      <vt:lpstr>ABD</vt:lpstr>
      <vt:lpstr>FBD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IVONNE CARMONA LOEZA</cp:lastModifiedBy>
  <cp:lastPrinted>2023-03-21T15:13:53Z</cp:lastPrinted>
  <dcterms:created xsi:type="dcterms:W3CDTF">2023-03-14T19:16:59Z</dcterms:created>
  <dcterms:modified xsi:type="dcterms:W3CDTF">2024-05-15T03:21:04Z</dcterms:modified>
</cp:coreProperties>
</file>