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 -JUN 24\PLANEACIONES FEB-JUN 24\REPORTES PARCIALES Y FINAL\"/>
    </mc:Choice>
  </mc:AlternateContent>
  <xr:revisionPtr revIDLastSave="0" documentId="13_ncr:1_{E3027CEE-2629-42EE-A0E5-22F6F3C4E93A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PLANEAC FINANC 701-A" sheetId="5" r:id="rId1"/>
    <sheet name="SIM 605-B" sheetId="1" r:id="rId2"/>
    <sheet name="CONTA FINANC 204-A" sheetId="3" r:id="rId3"/>
    <sheet name="COSTOS DE MANUFACTURA 205-C" sheetId="4" r:id="rId4"/>
    <sheet name="CONTAB ORIENT A NEG 207-C" sheetId="7" r:id="rId5"/>
    <sheet name="Hoja1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7" i="7" l="1"/>
  <c r="O57" i="7"/>
  <c r="N57" i="7"/>
  <c r="M57" i="7"/>
  <c r="L57" i="7"/>
  <c r="K57" i="7"/>
  <c r="J57" i="7"/>
  <c r="P56" i="7"/>
  <c r="O56" i="7"/>
  <c r="N56" i="7"/>
  <c r="M56" i="7"/>
  <c r="L56" i="7"/>
  <c r="L59" i="7" s="1"/>
  <c r="K56" i="7"/>
  <c r="J56" i="7"/>
  <c r="P55" i="7"/>
  <c r="O55" i="7"/>
  <c r="O58" i="7" s="1"/>
  <c r="N55" i="7"/>
  <c r="M55" i="7"/>
  <c r="L55" i="7"/>
  <c r="L58" i="7" s="1"/>
  <c r="K55" i="7"/>
  <c r="J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B35" i="7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Q34" i="7"/>
  <c r="B34" i="7"/>
  <c r="Q33" i="7"/>
  <c r="Q32" i="7"/>
  <c r="Q31" i="7"/>
  <c r="B31" i="7"/>
  <c r="B32" i="7" s="1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Q9" i="7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9" i="5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9" i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7" i="4"/>
  <c r="O57" i="4"/>
  <c r="N57" i="4"/>
  <c r="M57" i="4"/>
  <c r="L57" i="4"/>
  <c r="K57" i="4"/>
  <c r="J57" i="4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31" i="4" s="1"/>
  <c r="B32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8" i="7" l="1"/>
  <c r="P59" i="7"/>
  <c r="P58" i="7"/>
  <c r="Q57" i="7"/>
  <c r="M59" i="7"/>
  <c r="M58" i="7"/>
  <c r="J59" i="7"/>
  <c r="N59" i="7"/>
  <c r="J58" i="7"/>
  <c r="N58" i="7"/>
  <c r="K59" i="7"/>
  <c r="O59" i="7"/>
  <c r="P58" i="5"/>
  <c r="L57" i="5"/>
  <c r="L58" i="5"/>
  <c r="Q55" i="7"/>
  <c r="Q58" i="7" s="1"/>
  <c r="Q56" i="7"/>
  <c r="O57" i="3"/>
  <c r="N57" i="5"/>
  <c r="M58" i="5"/>
  <c r="M57" i="5"/>
  <c r="N58" i="5"/>
  <c r="L57" i="3"/>
  <c r="L58" i="3"/>
  <c r="L58" i="4"/>
  <c r="P58" i="4"/>
  <c r="O58" i="5"/>
  <c r="O57" i="5"/>
  <c r="K58" i="5"/>
  <c r="K57" i="5"/>
  <c r="O58" i="4"/>
  <c r="O59" i="4"/>
  <c r="M59" i="4"/>
  <c r="M58" i="4"/>
  <c r="M57" i="3"/>
  <c r="K59" i="4"/>
  <c r="K58" i="4"/>
  <c r="K57" i="3"/>
  <c r="J57" i="5"/>
  <c r="J58" i="5"/>
  <c r="Q57" i="4"/>
  <c r="J58" i="4"/>
  <c r="N58" i="3"/>
  <c r="N57" i="3"/>
  <c r="J58" i="3"/>
  <c r="J57" i="3"/>
  <c r="Q56" i="3"/>
  <c r="M58" i="3"/>
  <c r="N59" i="4"/>
  <c r="N58" i="4"/>
  <c r="K58" i="3"/>
  <c r="O58" i="3"/>
  <c r="L59" i="4"/>
  <c r="P59" i="4"/>
  <c r="Q56" i="5"/>
  <c r="Q54" i="5"/>
  <c r="Q55" i="5"/>
  <c r="J59" i="4"/>
  <c r="Q55" i="4"/>
  <c r="Q56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9" i="7" l="1"/>
  <c r="Q59" i="4"/>
  <c r="Q58" i="3"/>
  <c r="Q58" i="4"/>
  <c r="Q57" i="3"/>
  <c r="Q58" i="5"/>
  <c r="Q57" i="5"/>
  <c r="Q49" i="1"/>
  <c r="Q50" i="1"/>
  <c r="Q51" i="1"/>
  <c r="Q52" i="1"/>
  <c r="Q34" i="1" l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Q58" i="1" l="1"/>
  <c r="Q57" i="1"/>
</calcChain>
</file>

<file path=xl/sharedStrings.xml><?xml version="1.0" encoding="utf-8"?>
<sst xmlns="http://schemas.openxmlformats.org/spreadsheetml/2006/main" count="409" uniqueCount="201">
  <si>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</si>
  <si>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</si>
  <si>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</si>
  <si>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</si>
  <si>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</si>
  <si>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</si>
  <si>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</si>
  <si>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</si>
  <si>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</si>
  <si>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</si>
  <si>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</si>
  <si>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</si>
  <si>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</si>
  <si>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</si>
  <si>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</si>
  <si>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</si>
  <si>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</si>
  <si>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</si>
  <si>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</si>
  <si>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</si>
  <si>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</si>
  <si>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</si>
  <si>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</si>
  <si>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</si>
  <si>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LILIANA IRASEMA AGUIRRE CARDOZA</t>
  </si>
  <si>
    <t>PLANEACION FINANCIERA</t>
  </si>
  <si>
    <t>701-A</t>
  </si>
  <si>
    <t>BETAZA PEREZ EMILY JOANA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</si>
  <si>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</si>
  <si>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</si>
  <si>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</si>
  <si>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</si>
  <si>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</si>
  <si>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</si>
  <si>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</si>
  <si>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GARCIA CASADOS JEREMY</t>
  </si>
  <si>
    <t>GARCIA TOME EVELYN JANNET</t>
  </si>
  <si>
    <t>HERNANDEZ GARRIDO DIEGO</t>
  </si>
  <si>
    <t>HERNANDEZ GORGONIO ITZEL ARIDAY</t>
  </si>
  <si>
    <t>JUAN PALACIOS SARA</t>
  </si>
  <si>
    <t>LOPEZ BARRAZA ERICK ALEJANDRO</t>
  </si>
  <si>
    <t>LOPEZ MEDINA ROXANA</t>
  </si>
  <si>
    <t>MARTINEZ AGUILAR RAMSES</t>
  </si>
  <si>
    <t>MARTINEZ MARCIAL DIEGO ADOLFO</t>
  </si>
  <si>
    <t>MARTINEZ PAXTIAN FERNANDO</t>
  </si>
  <si>
    <t>MIROS CALIENTE JOSE DE JESUS</t>
  </si>
  <si>
    <t>PALMA SIFUENTES DIEGO EDUARDO</t>
  </si>
  <si>
    <t>PUCHETA FLORES GIOVANNA MONSERRAT</t>
  </si>
  <si>
    <t>RODRIGUEZ ALFONSO YAHIR ABEL</t>
  </si>
  <si>
    <t>RODRIGUEZ BLANCO MELINA</t>
  </si>
  <si>
    <t>ROMERO MIMENDI AARON EMMANUEL</t>
  </si>
  <si>
    <t>ZACARIAS TORRES JULIAN ARTURO</t>
  </si>
  <si>
    <t>231U0137</t>
  </si>
  <si>
    <t>231U0140</t>
  </si>
  <si>
    <t>231U0141</t>
  </si>
  <si>
    <t>231U0146</t>
  </si>
  <si>
    <t>231U0147</t>
  </si>
  <si>
    <t>231U0148</t>
  </si>
  <si>
    <t>213U0149</t>
  </si>
  <si>
    <t>231U0151</t>
  </si>
  <si>
    <t>231U0155</t>
  </si>
  <si>
    <t>231U0156</t>
  </si>
  <si>
    <t>231U0157</t>
  </si>
  <si>
    <t>231U0158</t>
  </si>
  <si>
    <t>231U0160</t>
  </si>
  <si>
    <t>231U0161</t>
  </si>
  <si>
    <t>231U0162</t>
  </si>
  <si>
    <t>MARTINEZ AGUILAR HERTZHEL RAMSES</t>
  </si>
  <si>
    <t>231U0163</t>
  </si>
  <si>
    <t>231U0165</t>
  </si>
  <si>
    <t>231U0166</t>
  </si>
  <si>
    <t>231U0168</t>
  </si>
  <si>
    <t>231U0175</t>
  </si>
  <si>
    <t>231U0632</t>
  </si>
  <si>
    <t>231U0649</t>
  </si>
  <si>
    <t>231U0484</t>
  </si>
  <si>
    <t>231U0626</t>
  </si>
  <si>
    <t>231U0639</t>
  </si>
  <si>
    <t>SANCHEZ HERNANDEZ ALEJANDRO DE JESUS</t>
  </si>
  <si>
    <t>181U0078</t>
  </si>
  <si>
    <t>FEBRERO-JUNIO 2024</t>
  </si>
  <si>
    <t>CRUZ TEPACH ITZEL MARIANA</t>
  </si>
  <si>
    <t>GOXCON SOSA JOSE ANGEL</t>
  </si>
  <si>
    <t>MARTINEZ SOLIS ADIEL DE JESUS</t>
  </si>
  <si>
    <t>MOTO TORRES GERARDO</t>
  </si>
  <si>
    <t>PATRICIO VALDIVIA JOSE CARLOS</t>
  </si>
  <si>
    <t>211U0002</t>
  </si>
  <si>
    <t>211U0003</t>
  </si>
  <si>
    <t>201U0036</t>
  </si>
  <si>
    <t>191U0053</t>
  </si>
  <si>
    <t>211U0006</t>
  </si>
  <si>
    <t>SISTEMAS DE INFORMACION DE LA MERCADOTECNIA</t>
  </si>
  <si>
    <t>605-B</t>
  </si>
  <si>
    <t>CANCINO CHIGUIL KARLA VANESSA</t>
  </si>
  <si>
    <t>211U0219</t>
  </si>
  <si>
    <t>CASTELLANOS CARMONA ANGEL ALONSO</t>
  </si>
  <si>
    <t>211U0437</t>
  </si>
  <si>
    <t>CHIGUIL PUCHETA ANDREA LIZETH</t>
  </si>
  <si>
    <t>211U0224</t>
  </si>
  <si>
    <t>CRUZ CONTRERAS DALLIANS</t>
  </si>
  <si>
    <t>211U0647</t>
  </si>
  <si>
    <t>GUTIERREZ HERVIS ALONDRA</t>
  </si>
  <si>
    <t>211U0239</t>
  </si>
  <si>
    <t>ISIDORO COYOLT BRYAN</t>
  </si>
  <si>
    <t>211U0241</t>
  </si>
  <si>
    <t>NORIEGA CARDENAS EVELYN NICOL</t>
  </si>
  <si>
    <t>211U0253</t>
  </si>
  <si>
    <t>PUCHETA VELASCO DANIEL</t>
  </si>
  <si>
    <t>211U0266</t>
  </si>
  <si>
    <t>RESENDIZ COBAXIN BRAD HILARIO</t>
  </si>
  <si>
    <t>211U0268</t>
  </si>
  <si>
    <t>REYES DOMINGUEZ LUCERO DE LOS ANGELES</t>
  </si>
  <si>
    <t>211U0269</t>
  </si>
  <si>
    <t>REYES TORRES JALIL</t>
  </si>
  <si>
    <t>211U0271</t>
  </si>
  <si>
    <t>SALAS BAXIN DANAHI</t>
  </si>
  <si>
    <t>211U0274</t>
  </si>
  <si>
    <t>SINACA RUIZ MARITZA JAQUELINE</t>
  </si>
  <si>
    <t>211U0276</t>
  </si>
  <si>
    <t>TEGOMA GONZALEZ DAYRA</t>
  </si>
  <si>
    <t>211U0277</t>
  </si>
  <si>
    <t>TORNADO HERNANDEZ KAREN</t>
  </si>
  <si>
    <t>211U0280</t>
  </si>
  <si>
    <t>204-A</t>
  </si>
  <si>
    <t>CONTABILIDAD FINANCIERA</t>
  </si>
  <si>
    <t>COSTOS DE MANUFACTURA</t>
  </si>
  <si>
    <t>205-C</t>
  </si>
  <si>
    <t>CAMPOS CHIGO JONATHAN</t>
  </si>
  <si>
    <t>CHAGALA PAXTIAN LUIS ARTURO</t>
  </si>
  <si>
    <t>CHAPOL ORTIZ LUIS ANTONIO</t>
  </si>
  <si>
    <t>COTA ALVARADO BRYAN DE JESUS</t>
  </si>
  <si>
    <t>LUPERCIO SANCHEZ TERESITA DE JESUS</t>
  </si>
  <si>
    <t>MIROS DOMINGUEZ KARLA RUBI</t>
  </si>
  <si>
    <t>PASCUAL RAMIREZ MAYTE</t>
  </si>
  <si>
    <t>PAZ TENORIO BELINDA</t>
  </si>
  <si>
    <t>POXTAN VELASCO MARICELA</t>
  </si>
  <si>
    <t>PUCHETA TON DAVID ALEJANDRO</t>
  </si>
  <si>
    <t>RASCON CORTES GRECIA DEL CARMEN</t>
  </si>
  <si>
    <t>RAYMUNDO ALVARADO EDGAR RAFAEL</t>
  </si>
  <si>
    <t>SOSA COPETE MIA EDITH</t>
  </si>
  <si>
    <t>SOSA OCTAVO PALOMA GUADALUPE</t>
  </si>
  <si>
    <t>VELASCO SEBA GABRIELA</t>
  </si>
  <si>
    <t>231U0187</t>
  </si>
  <si>
    <t>231U0190</t>
  </si>
  <si>
    <t>231U0194</t>
  </si>
  <si>
    <t>231U0590</t>
  </si>
  <si>
    <t>231U0205</t>
  </si>
  <si>
    <t>231U0212</t>
  </si>
  <si>
    <t>231U0218</t>
  </si>
  <si>
    <t>231U0219</t>
  </si>
  <si>
    <t>231U0611</t>
  </si>
  <si>
    <t>231U0222</t>
  </si>
  <si>
    <t>231U0436</t>
  </si>
  <si>
    <t>231U0225</t>
  </si>
  <si>
    <t>231U0695</t>
  </si>
  <si>
    <t>231U0229</t>
  </si>
  <si>
    <t>231U0615</t>
  </si>
  <si>
    <t>CONTABILIDAD ORIENTADA A LOS NEGOCIOS</t>
  </si>
  <si>
    <t>207-C</t>
  </si>
  <si>
    <t>AMBROS ABRAJAN GEMA VANESSA</t>
  </si>
  <si>
    <t>ARRES DOMINGUEZ MARIA FERNANDA</t>
  </si>
  <si>
    <t>BAXIN VICTORIO IRIS DENNISE</t>
  </si>
  <si>
    <t>DELGADO SEBA BELEM PATRICIA</t>
  </si>
  <si>
    <t>FISCAL MARCIAL AMAYRANI POLETTE</t>
  </si>
  <si>
    <t>GARCIA CANDELARIO DULCE MARIANT</t>
  </si>
  <si>
    <t>HERNANDEZ FLORES XIMENA NAOMI</t>
  </si>
  <si>
    <t>HERRERA ATAXCA CAMILA</t>
  </si>
  <si>
    <t>JAUREGUI CHONTAL AMERICA YESENIA</t>
  </si>
  <si>
    <t xml:space="preserve">LUCHO XOLO ERIK JHOVANI </t>
  </si>
  <si>
    <t>MANTILLA MINQUIS RADAMEX</t>
  </si>
  <si>
    <t>MARTINEZ DOMINGUEZ INGRID MONSERRAT</t>
  </si>
  <si>
    <t>MARTINEZ PASCUAL KRISTEN RUBI</t>
  </si>
  <si>
    <t>MARTINEZ ZUÑIGA AZUCENA JOLIE</t>
  </si>
  <si>
    <t>MIJANGOS VAZQUEZ LEONARDO</t>
  </si>
  <si>
    <t>MORENO ZETINA KARLA PAOLA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</si>
  <si>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</si>
  <si>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</si>
  <si>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</si>
  <si>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</si>
  <si>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</si>
  <si>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231U0266</t>
  </si>
  <si>
    <t>231U0268</t>
  </si>
  <si>
    <t>231U0271</t>
  </si>
  <si>
    <t>231U0548</t>
  </si>
  <si>
    <t>231U0288</t>
  </si>
  <si>
    <t>231U0290</t>
  </si>
  <si>
    <t>231U0294</t>
  </si>
  <si>
    <t>231U0295</t>
  </si>
  <si>
    <t>231U0296</t>
  </si>
  <si>
    <t>231U0300</t>
  </si>
  <si>
    <t>231U0303</t>
  </si>
  <si>
    <t>231U0304</t>
  </si>
  <si>
    <t>231U0305</t>
  </si>
  <si>
    <t>231U0657</t>
  </si>
  <si>
    <t>231U0309</t>
  </si>
  <si>
    <t>231U0330</t>
  </si>
  <si>
    <t>231U0312</t>
  </si>
  <si>
    <t>231U0314</t>
  </si>
  <si>
    <t>231U0319</t>
  </si>
  <si>
    <t>231U0620</t>
  </si>
  <si>
    <t>231U0402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</si>
</sst>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1" fontId="0" fillId="0" borderId="0" xfId="0" applyNumberForma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62"/>
  <sheetViews>
    <sheetView zoomScale="90" zoomScaleNormal="90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21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21" x14ac:dyDescent="0.25">
      <c r="C4" t="s">
        <v>0</v>
      </c>
      <c r="D4" s="43" t="s">
        <v>25</v>
      </c>
      <c r="E4" s="43"/>
      <c r="F4" s="43"/>
      <c r="G4" s="43"/>
      <c r="I4" t="s">
        <v>1</v>
      </c>
      <c r="J4" s="43" t="s">
        <v>26</v>
      </c>
      <c r="K4" s="43"/>
      <c r="M4" t="s">
        <v>2</v>
      </c>
      <c r="N4" s="47">
        <v>45397</v>
      </c>
      <c r="O4" s="47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3" t="s">
        <v>80</v>
      </c>
      <c r="E6" s="43"/>
      <c r="F6" s="43"/>
      <c r="G6" s="43"/>
      <c r="I6" s="29" t="s">
        <v>22</v>
      </c>
      <c r="J6" s="29"/>
      <c r="K6" s="45" t="s">
        <v>24</v>
      </c>
      <c r="L6" s="45"/>
      <c r="M6" s="45"/>
      <c r="N6" s="45"/>
      <c r="O6" s="45"/>
      <c r="P6" s="45"/>
      <c r="Q6" s="45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ht="15" customHeight="1" x14ac:dyDescent="0.25">
      <c r="B9" s="3">
        <v>1</v>
      </c>
      <c r="C9" s="3" t="s">
        <v>86</v>
      </c>
      <c r="D9" s="27" t="s">
        <v>81</v>
      </c>
      <c r="E9" s="28"/>
      <c r="F9" s="28"/>
      <c r="G9" s="28"/>
      <c r="H9" s="28"/>
      <c r="I9" s="20"/>
      <c r="J9" s="17">
        <v>75</v>
      </c>
      <c r="K9" s="4">
        <v>80</v>
      </c>
      <c r="L9" s="4">
        <v>0</v>
      </c>
      <c r="M9" s="4">
        <v>0</v>
      </c>
      <c r="N9" s="4">
        <v>0</v>
      </c>
      <c r="O9" s="4"/>
      <c r="P9" s="4"/>
      <c r="Q9" s="10">
        <f>SUM(J9:P9)/5</f>
        <v>31</v>
      </c>
      <c r="U9" s="26"/>
    </row>
    <row r="10" spans="2:21" ht="15" customHeight="1" x14ac:dyDescent="0.25">
      <c r="B10" s="3">
        <f>B9+1</f>
        <v>2</v>
      </c>
      <c r="C10" s="3" t="s">
        <v>87</v>
      </c>
      <c r="D10" s="19" t="s">
        <v>82</v>
      </c>
      <c r="E10" s="19"/>
      <c r="F10" s="19"/>
      <c r="G10" s="19"/>
      <c r="H10" s="19"/>
      <c r="I10" s="20"/>
      <c r="J10" s="4">
        <v>90</v>
      </c>
      <c r="K10" s="4">
        <v>85</v>
      </c>
      <c r="L10" s="4">
        <v>0</v>
      </c>
      <c r="M10" s="4">
        <v>0</v>
      </c>
      <c r="N10" s="4">
        <v>0</v>
      </c>
      <c r="O10" s="4"/>
      <c r="P10" s="4"/>
      <c r="Q10" s="10">
        <f t="shared" ref="Q10:Q32" si="0">SUM(J10:P10)/5</f>
        <v>35</v>
      </c>
    </row>
    <row r="11" spans="2:21" ht="15" customHeight="1" x14ac:dyDescent="0.25">
      <c r="B11" s="3">
        <f t="shared" ref="B11:B53" si="1">B10+1</f>
        <v>3</v>
      </c>
      <c r="C11" s="3" t="s">
        <v>88</v>
      </c>
      <c r="D11" s="27" t="s">
        <v>83</v>
      </c>
      <c r="E11" s="28"/>
      <c r="F11" s="28"/>
      <c r="G11" s="28"/>
      <c r="H11" s="19"/>
      <c r="I11" s="20"/>
      <c r="J11" s="16">
        <v>90</v>
      </c>
      <c r="K11" s="4">
        <v>85</v>
      </c>
      <c r="L11" s="4">
        <v>0</v>
      </c>
      <c r="M11" s="4">
        <v>0</v>
      </c>
      <c r="N11" s="4">
        <v>0</v>
      </c>
      <c r="O11" s="4"/>
      <c r="P11" s="4"/>
      <c r="Q11" s="10">
        <f t="shared" si="0"/>
        <v>35</v>
      </c>
    </row>
    <row r="12" spans="2:21" ht="15" customHeight="1" x14ac:dyDescent="0.25">
      <c r="B12" s="3">
        <f t="shared" si="1"/>
        <v>4</v>
      </c>
      <c r="C12" s="3" t="s">
        <v>89</v>
      </c>
      <c r="D12" s="18" t="s">
        <v>84</v>
      </c>
      <c r="E12" s="19"/>
      <c r="F12" s="19"/>
      <c r="G12" s="19"/>
      <c r="H12" s="19"/>
      <c r="I12" s="20"/>
      <c r="J12" s="16">
        <v>75</v>
      </c>
      <c r="K12" s="4">
        <v>90</v>
      </c>
      <c r="L12" s="4">
        <v>0</v>
      </c>
      <c r="M12" s="4">
        <v>0</v>
      </c>
      <c r="N12" s="4">
        <v>0</v>
      </c>
      <c r="O12" s="4"/>
      <c r="P12" s="4"/>
      <c r="Q12" s="10">
        <f t="shared" si="0"/>
        <v>33</v>
      </c>
    </row>
    <row r="13" spans="2:21" ht="15" customHeight="1" x14ac:dyDescent="0.25">
      <c r="B13" s="3">
        <f t="shared" si="1"/>
        <v>5</v>
      </c>
      <c r="C13" s="3" t="s">
        <v>90</v>
      </c>
      <c r="D13" s="18" t="s">
        <v>85</v>
      </c>
      <c r="E13" s="19"/>
      <c r="F13" s="19"/>
      <c r="G13" s="19"/>
      <c r="H13" s="19"/>
      <c r="I13" s="20"/>
      <c r="J13" s="16">
        <v>90</v>
      </c>
      <c r="K13" s="4">
        <v>85</v>
      </c>
      <c r="L13" s="4">
        <v>0</v>
      </c>
      <c r="M13" s="4">
        <v>0</v>
      </c>
      <c r="N13" s="4">
        <v>0</v>
      </c>
      <c r="O13" s="4"/>
      <c r="P13" s="4"/>
      <c r="Q13" s="10">
        <f t="shared" si="0"/>
        <v>35</v>
      </c>
    </row>
    <row r="14" spans="2:21" ht="15" customHeight="1" x14ac:dyDescent="0.25">
      <c r="B14" s="3">
        <f t="shared" si="1"/>
        <v>6</v>
      </c>
      <c r="C14" s="3" t="s">
        <v>79</v>
      </c>
      <c r="D14" s="18" t="s">
        <v>78</v>
      </c>
      <c r="E14" s="19"/>
      <c r="F14" s="19"/>
      <c r="G14" s="19"/>
      <c r="H14" s="19"/>
      <c r="I14" s="20"/>
      <c r="J14" s="16">
        <v>0</v>
      </c>
      <c r="K14" s="4">
        <v>0</v>
      </c>
      <c r="L14" s="4">
        <v>0</v>
      </c>
      <c r="M14" s="4">
        <v>0</v>
      </c>
      <c r="N14" s="4">
        <v>0</v>
      </c>
      <c r="O14" s="4"/>
      <c r="P14" s="4"/>
      <c r="Q14" s="10">
        <f t="shared" si="0"/>
        <v>0</v>
      </c>
    </row>
    <row r="15" spans="2:21" ht="15" customHeight="1" x14ac:dyDescent="0.25">
      <c r="B15" s="3">
        <f t="shared" si="1"/>
        <v>7</v>
      </c>
      <c r="C15" s="3"/>
      <c r="D15" s="18"/>
      <c r="E15" s="19"/>
      <c r="F15" s="19"/>
      <c r="G15" s="19"/>
      <c r="H15" s="19"/>
      <c r="I15" s="20"/>
      <c r="J15" s="16"/>
      <c r="K15" s="4"/>
      <c r="L15" s="4"/>
      <c r="M15" s="4"/>
      <c r="N15" s="4"/>
      <c r="O15" s="4"/>
      <c r="P15" s="4"/>
      <c r="Q15" s="10">
        <f t="shared" si="0"/>
        <v>0</v>
      </c>
    </row>
    <row r="16" spans="2:21" ht="15" customHeight="1" x14ac:dyDescent="0.25">
      <c r="B16" s="3">
        <f t="shared" si="1"/>
        <v>8</v>
      </c>
      <c r="C16" s="3"/>
      <c r="D16" s="18"/>
      <c r="E16" s="19"/>
      <c r="F16" s="19"/>
      <c r="G16" s="19"/>
      <c r="H16" s="19"/>
      <c r="I16" s="20"/>
      <c r="J16" s="16"/>
      <c r="K16" s="4"/>
      <c r="L16" s="4"/>
      <c r="M16" s="4"/>
      <c r="N16" s="4"/>
      <c r="O16" s="4"/>
      <c r="P16" s="4"/>
      <c r="Q16" s="10">
        <f t="shared" si="0"/>
        <v>0</v>
      </c>
    </row>
    <row r="17" spans="2:17" ht="15" customHeight="1" x14ac:dyDescent="0.25">
      <c r="B17" s="3">
        <f t="shared" si="1"/>
        <v>9</v>
      </c>
      <c r="C17" s="3"/>
      <c r="D17" s="18"/>
      <c r="E17" s="19"/>
      <c r="F17" s="19"/>
      <c r="G17" s="19"/>
      <c r="H17" s="19"/>
      <c r="I17" s="20"/>
      <c r="J17" s="16"/>
      <c r="K17" s="4"/>
      <c r="L17" s="4"/>
      <c r="M17" s="4"/>
      <c r="N17" s="4"/>
      <c r="O17" s="4"/>
      <c r="P17" s="4"/>
      <c r="Q17" s="10">
        <f t="shared" si="0"/>
        <v>0</v>
      </c>
    </row>
    <row r="18" spans="2:17" ht="15" customHeight="1" x14ac:dyDescent="0.25">
      <c r="B18" s="3">
        <f t="shared" si="1"/>
        <v>10</v>
      </c>
      <c r="C18" s="3"/>
      <c r="D18" s="18"/>
      <c r="E18" s="19"/>
      <c r="F18" s="19"/>
      <c r="G18" s="19"/>
      <c r="H18" s="19"/>
      <c r="I18" s="20"/>
      <c r="J18" s="16"/>
      <c r="K18" s="4"/>
      <c r="L18" s="4"/>
      <c r="M18" s="4"/>
      <c r="N18" s="4"/>
      <c r="O18" s="4"/>
      <c r="P18" s="4"/>
      <c r="Q18" s="10">
        <f t="shared" si="0"/>
        <v>0</v>
      </c>
    </row>
    <row r="19" spans="2:17" ht="15" customHeight="1" x14ac:dyDescent="0.25">
      <c r="B19" s="3">
        <f t="shared" si="1"/>
        <v>11</v>
      </c>
      <c r="C19" s="3"/>
      <c r="D19" s="18"/>
      <c r="E19" s="19"/>
      <c r="F19" s="19"/>
      <c r="G19" s="19"/>
      <c r="H19" s="19"/>
      <c r="I19" s="20"/>
      <c r="J19" s="16"/>
      <c r="K19" s="4"/>
      <c r="L19" s="4"/>
      <c r="M19" s="4"/>
      <c r="N19" s="4"/>
      <c r="O19" s="4"/>
      <c r="P19" s="4"/>
      <c r="Q19" s="10">
        <f t="shared" si="0"/>
        <v>0</v>
      </c>
    </row>
    <row r="20" spans="2:17" ht="15" customHeight="1" x14ac:dyDescent="0.25">
      <c r="B20" s="3">
        <f t="shared" si="1"/>
        <v>12</v>
      </c>
      <c r="C20" s="3"/>
      <c r="D20" s="18"/>
      <c r="E20" s="19"/>
      <c r="F20" s="19"/>
      <c r="G20" s="19"/>
      <c r="H20" s="19"/>
      <c r="I20" s="20"/>
      <c r="J20" s="16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" customHeight="1" x14ac:dyDescent="0.25">
      <c r="B21" s="3">
        <f t="shared" si="1"/>
        <v>13</v>
      </c>
      <c r="C21" s="3"/>
      <c r="D21" s="18"/>
      <c r="E21" s="19"/>
      <c r="F21" s="19"/>
      <c r="G21" s="19"/>
      <c r="H21" s="19"/>
      <c r="I21" s="20"/>
      <c r="J21" s="16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" customHeight="1" x14ac:dyDescent="0.25">
      <c r="B22" s="3">
        <f t="shared" si="1"/>
        <v>14</v>
      </c>
      <c r="C22" s="3"/>
      <c r="D22" s="18"/>
      <c r="E22" s="19"/>
      <c r="F22" s="19"/>
      <c r="G22" s="19"/>
      <c r="H22" s="19"/>
      <c r="I22" s="20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" customHeight="1" x14ac:dyDescent="0.25">
      <c r="B23" s="3">
        <f t="shared" si="1"/>
        <v>15</v>
      </c>
      <c r="C23" s="3"/>
      <c r="D23" s="18"/>
      <c r="E23" s="19"/>
      <c r="F23" s="19"/>
      <c r="G23" s="19"/>
      <c r="H23" s="19"/>
      <c r="I23" s="20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" customHeight="1" x14ac:dyDescent="0.25">
      <c r="B24" s="3">
        <f t="shared" si="1"/>
        <v>16</v>
      </c>
      <c r="C24" s="3"/>
      <c r="D24" s="18"/>
      <c r="E24" s="19"/>
      <c r="F24" s="19"/>
      <c r="G24" s="19"/>
      <c r="H24" s="19"/>
      <c r="I24" s="20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" customHeight="1" x14ac:dyDescent="0.25">
      <c r="B25" s="3">
        <f t="shared" si="1"/>
        <v>17</v>
      </c>
      <c r="C25" s="3"/>
      <c r="D25" s="18"/>
      <c r="E25" s="19"/>
      <c r="F25" s="19"/>
      <c r="G25" s="19"/>
      <c r="H25" s="19"/>
      <c r="I25" s="20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" customHeight="1" x14ac:dyDescent="0.25">
      <c r="B26" s="3">
        <f t="shared" si="1"/>
        <v>18</v>
      </c>
      <c r="C26" s="3"/>
      <c r="D26" s="18"/>
      <c r="E26" s="19"/>
      <c r="F26" s="19"/>
      <c r="G26" s="19"/>
      <c r="H26" s="19"/>
      <c r="I26" s="20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" customHeight="1" x14ac:dyDescent="0.25">
      <c r="B27" s="3">
        <f t="shared" si="1"/>
        <v>19</v>
      </c>
      <c r="C27" s="3"/>
      <c r="D27" s="18"/>
      <c r="E27" s="19"/>
      <c r="F27" s="19"/>
      <c r="G27" s="19"/>
      <c r="H27" s="19"/>
      <c r="I27" s="20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" customHeight="1" x14ac:dyDescent="0.25">
      <c r="B28" s="3">
        <f t="shared" si="1"/>
        <v>20</v>
      </c>
      <c r="C28" s="3"/>
      <c r="D28" s="18"/>
      <c r="E28" s="19"/>
      <c r="F28" s="19"/>
      <c r="G28" s="19"/>
      <c r="H28" s="19"/>
      <c r="I28" s="20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" customHeight="1" x14ac:dyDescent="0.25">
      <c r="B29" s="3">
        <f t="shared" si="1"/>
        <v>21</v>
      </c>
      <c r="C29" s="3"/>
      <c r="D29" s="18"/>
      <c r="E29" s="19"/>
      <c r="F29" s="19"/>
      <c r="G29" s="19"/>
      <c r="H29" s="19"/>
      <c r="I29" s="20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" customHeight="1" x14ac:dyDescent="0.25">
      <c r="B30" s="3">
        <f t="shared" si="1"/>
        <v>22</v>
      </c>
      <c r="C30" s="3"/>
      <c r="D30" s="18"/>
      <c r="E30" s="19"/>
      <c r="F30" s="19"/>
      <c r="G30" s="19"/>
      <c r="H30" s="19"/>
      <c r="I30" s="2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" customHeight="1" x14ac:dyDescent="0.25">
      <c r="B31" s="3">
        <f t="shared" si="1"/>
        <v>23</v>
      </c>
      <c r="C31" s="3"/>
      <c r="D31" s="18"/>
      <c r="E31" s="19"/>
      <c r="F31" s="19"/>
      <c r="G31" s="19"/>
      <c r="H31" s="19"/>
      <c r="I31" s="20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" customHeight="1" x14ac:dyDescent="0.25">
      <c r="B32" s="3">
        <f t="shared" si="1"/>
        <v>24</v>
      </c>
      <c r="C32" s="3"/>
      <c r="D32" s="18"/>
      <c r="E32" s="19"/>
      <c r="F32" s="19"/>
      <c r="G32" s="19"/>
      <c r="H32" s="19"/>
      <c r="I32" s="2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" customHeight="1" x14ac:dyDescent="0.25">
      <c r="B33" s="3">
        <f t="shared" si="1"/>
        <v>25</v>
      </c>
      <c r="C33" s="3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ref="Q33:Q48" si="2">SUM(J33:P33)/7</f>
        <v>0</v>
      </c>
    </row>
    <row r="34" spans="2:17" ht="15" customHeight="1" x14ac:dyDescent="0.25">
      <c r="B34" s="3">
        <f t="shared" si="1"/>
        <v>26</v>
      </c>
      <c r="C34" s="3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ht="15" customHeight="1" x14ac:dyDescent="0.25">
      <c r="B35" s="3">
        <f t="shared" si="1"/>
        <v>27</v>
      </c>
      <c r="C35" s="3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ht="15" customHeight="1" x14ac:dyDescent="0.25">
      <c r="B36" s="3">
        <f t="shared" si="1"/>
        <v>28</v>
      </c>
      <c r="C36" s="3"/>
      <c r="D36" s="36"/>
      <c r="E36" s="36"/>
      <c r="F36" s="36"/>
      <c r="G36" s="36"/>
      <c r="H36" s="36"/>
      <c r="I36" s="36"/>
      <c r="J36" s="16"/>
      <c r="K36" s="4"/>
      <c r="L36" s="4"/>
      <c r="M36" s="4"/>
      <c r="N36" s="4"/>
      <c r="O36" s="4"/>
      <c r="P36" s="4"/>
      <c r="Q36" s="10">
        <f t="shared" si="2"/>
        <v>0</v>
      </c>
    </row>
    <row r="37" spans="2:17" ht="15" customHeight="1" x14ac:dyDescent="0.25">
      <c r="B37" s="3">
        <f t="shared" si="1"/>
        <v>29</v>
      </c>
      <c r="C37" s="3"/>
      <c r="D37" s="36"/>
      <c r="E37" s="36"/>
      <c r="F37" s="36"/>
      <c r="G37" s="36"/>
      <c r="H37" s="36"/>
      <c r="I37" s="36"/>
      <c r="J37" s="16"/>
      <c r="K37" s="4"/>
      <c r="L37" s="4"/>
      <c r="M37" s="4"/>
      <c r="N37" s="4"/>
      <c r="O37" s="4"/>
      <c r="P37" s="4"/>
      <c r="Q37" s="10">
        <f t="shared" si="2"/>
        <v>0</v>
      </c>
    </row>
    <row r="38" spans="2:17" ht="15" customHeight="1" x14ac:dyDescent="0.25">
      <c r="B38" s="3">
        <f t="shared" si="1"/>
        <v>30</v>
      </c>
      <c r="C38" s="3"/>
      <c r="D38" s="36"/>
      <c r="E38" s="36"/>
      <c r="F38" s="36"/>
      <c r="G38" s="36"/>
      <c r="H38" s="36"/>
      <c r="I38" s="36"/>
      <c r="J38" s="16"/>
      <c r="K38" s="4"/>
      <c r="L38" s="4"/>
      <c r="M38" s="4"/>
      <c r="N38" s="4"/>
      <c r="O38" s="4"/>
      <c r="P38" s="4"/>
      <c r="Q38" s="10">
        <f t="shared" si="2"/>
        <v>0</v>
      </c>
    </row>
    <row r="39" spans="2:17" ht="15" customHeight="1" x14ac:dyDescent="0.25">
      <c r="B39" s="3">
        <f t="shared" si="1"/>
        <v>31</v>
      </c>
      <c r="C39" s="3"/>
      <c r="D39" s="36"/>
      <c r="E39" s="36"/>
      <c r="F39" s="36"/>
      <c r="G39" s="36"/>
      <c r="H39" s="36"/>
      <c r="I39" s="36"/>
      <c r="J39" s="16"/>
      <c r="K39" s="4"/>
      <c r="L39" s="4"/>
      <c r="M39" s="4"/>
      <c r="N39" s="4"/>
      <c r="O39" s="4"/>
      <c r="P39" s="4"/>
      <c r="Q39" s="10">
        <f t="shared" si="2"/>
        <v>0</v>
      </c>
    </row>
    <row r="40" spans="2:17" ht="15" customHeight="1" x14ac:dyDescent="0.25">
      <c r="B40" s="3">
        <f t="shared" si="1"/>
        <v>32</v>
      </c>
      <c r="C40" s="3"/>
      <c r="D40" s="36"/>
      <c r="E40" s="36"/>
      <c r="F40" s="36"/>
      <c r="G40" s="36"/>
      <c r="H40" s="36"/>
      <c r="I40" s="36"/>
      <c r="J40" s="16"/>
      <c r="K40" s="4"/>
      <c r="L40" s="4"/>
      <c r="M40" s="4"/>
      <c r="N40" s="4"/>
      <c r="O40" s="4"/>
      <c r="P40" s="4"/>
      <c r="Q40" s="10">
        <f t="shared" si="2"/>
        <v>0</v>
      </c>
    </row>
    <row r="41" spans="2:17" ht="15" customHeight="1" x14ac:dyDescent="0.25">
      <c r="B41" s="3">
        <f t="shared" si="1"/>
        <v>33</v>
      </c>
      <c r="C41" s="3"/>
      <c r="D41" s="36"/>
      <c r="E41" s="36"/>
      <c r="F41" s="36"/>
      <c r="G41" s="36"/>
      <c r="H41" s="36"/>
      <c r="I41" s="36"/>
      <c r="J41" s="16"/>
      <c r="K41" s="4"/>
      <c r="L41" s="4"/>
      <c r="M41" s="4"/>
      <c r="N41" s="4"/>
      <c r="O41" s="4"/>
      <c r="P41" s="4"/>
      <c r="Q41" s="10">
        <f t="shared" si="2"/>
        <v>0</v>
      </c>
    </row>
    <row r="42" spans="2:17" ht="15" customHeight="1" x14ac:dyDescent="0.25">
      <c r="B42" s="3">
        <f t="shared" si="1"/>
        <v>34</v>
      </c>
      <c r="C42" s="3"/>
      <c r="D42" s="36"/>
      <c r="E42" s="36"/>
      <c r="F42" s="36"/>
      <c r="G42" s="36"/>
      <c r="H42" s="36"/>
      <c r="I42" s="36"/>
      <c r="J42" s="16"/>
      <c r="K42" s="4"/>
      <c r="L42" s="4"/>
      <c r="M42" s="4"/>
      <c r="N42" s="4"/>
      <c r="O42" s="4"/>
      <c r="P42" s="4"/>
      <c r="Q42" s="10">
        <f t="shared" si="2"/>
        <v>0</v>
      </c>
    </row>
    <row r="43" spans="2:17" ht="15" customHeight="1" x14ac:dyDescent="0.25">
      <c r="B43" s="3">
        <f t="shared" si="1"/>
        <v>35</v>
      </c>
      <c r="C43" s="3"/>
      <c r="D43" s="40"/>
      <c r="E43" s="41"/>
      <c r="F43" s="41"/>
      <c r="G43" s="41"/>
      <c r="H43" s="41"/>
      <c r="I43" s="42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ht="15" customHeight="1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ht="15" customHeight="1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9"/>
      <c r="D54" s="29"/>
      <c r="E54" s="1"/>
      <c r="H54" s="35" t="s">
        <v>19</v>
      </c>
      <c r="I54" s="35"/>
      <c r="J54" s="11">
        <f>COUNTIF(J9:J53,"&gt;=70")</f>
        <v>5</v>
      </c>
      <c r="K54" s="11">
        <f t="shared" ref="K54:P54" si="4">COUNTIF(K9:K53,"&gt;=70")</f>
        <v>5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29"/>
      <c r="D55" s="29"/>
      <c r="E55" s="8"/>
      <c r="H55" s="39" t="s">
        <v>20</v>
      </c>
      <c r="I55" s="39"/>
      <c r="J55" s="12">
        <f>COUNTIF(J9:J53,"&lt;70")</f>
        <v>1</v>
      </c>
      <c r="K55" s="12">
        <f t="shared" ref="K55:Q55" si="6">COUNTIF(K9:K53,"&lt;70")</f>
        <v>1</v>
      </c>
      <c r="L55" s="12">
        <f t="shared" si="6"/>
        <v>6</v>
      </c>
      <c r="M55" s="12">
        <f t="shared" si="6"/>
        <v>6</v>
      </c>
      <c r="N55" s="12">
        <f t="shared" si="6"/>
        <v>6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25">
      <c r="C56" s="29"/>
      <c r="D56" s="29"/>
      <c r="E56" s="29"/>
      <c r="H56" s="39" t="s">
        <v>21</v>
      </c>
      <c r="I56" s="39"/>
      <c r="J56" s="12">
        <f>COUNT(J9:J53)</f>
        <v>6</v>
      </c>
      <c r="K56" s="12">
        <f t="shared" ref="K56:Q56" si="7">COUNT(K9:K53)</f>
        <v>6</v>
      </c>
      <c r="L56" s="12">
        <f t="shared" si="7"/>
        <v>6</v>
      </c>
      <c r="M56" s="12">
        <f t="shared" si="7"/>
        <v>6</v>
      </c>
      <c r="N56" s="12">
        <f t="shared" si="7"/>
        <v>6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25">
      <c r="C57" s="29"/>
      <c r="D57" s="29"/>
      <c r="E57" s="1"/>
      <c r="H57" s="30" t="s">
        <v>16</v>
      </c>
      <c r="I57" s="30"/>
      <c r="J57" s="13">
        <f>J54/J56</f>
        <v>0.83333333333333337</v>
      </c>
      <c r="K57" s="14">
        <f t="shared" ref="K57:Q57" si="8">K54/K56</f>
        <v>0.83333333333333337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25">
      <c r="C58" s="29"/>
      <c r="D58" s="29"/>
      <c r="E58" s="1"/>
      <c r="H58" s="30" t="s">
        <v>17</v>
      </c>
      <c r="I58" s="30"/>
      <c r="J58" s="13">
        <f>J55/J56</f>
        <v>0.16666666666666666</v>
      </c>
      <c r="K58" s="13">
        <f t="shared" ref="K58:Q58" si="9">K55/K56</f>
        <v>0.16666666666666666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25">
      <c r="C59" s="29"/>
      <c r="D59" s="29"/>
      <c r="E59" s="8"/>
    </row>
    <row r="60" spans="2:17" x14ac:dyDescent="0.25">
      <c r="C60" s="1"/>
      <c r="D60" s="1"/>
      <c r="E60" s="8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45">
    <mergeCell ref="D6:G6"/>
    <mergeCell ref="I6:J6"/>
    <mergeCell ref="D8:I8"/>
    <mergeCell ref="K6:Q6"/>
    <mergeCell ref="B2:P2"/>
    <mergeCell ref="C3:P3"/>
    <mergeCell ref="D4:G4"/>
    <mergeCell ref="J4:K4"/>
    <mergeCell ref="N4:O4"/>
    <mergeCell ref="D48:I48"/>
    <mergeCell ref="D43:I43"/>
    <mergeCell ref="D37:I37"/>
    <mergeCell ref="D33:I33"/>
    <mergeCell ref="D34:I34"/>
    <mergeCell ref="D35:I35"/>
    <mergeCell ref="D36:I36"/>
    <mergeCell ref="D42:I42"/>
    <mergeCell ref="D44:I44"/>
    <mergeCell ref="D45:I45"/>
    <mergeCell ref="D46:I46"/>
    <mergeCell ref="D47:I47"/>
    <mergeCell ref="J61:P61"/>
    <mergeCell ref="J62:P62"/>
    <mergeCell ref="C55:D55"/>
    <mergeCell ref="H55:I55"/>
    <mergeCell ref="C56:E56"/>
    <mergeCell ref="H56:I56"/>
    <mergeCell ref="C57:D57"/>
    <mergeCell ref="H57:I57"/>
    <mergeCell ref="D11:G11"/>
    <mergeCell ref="D9:H9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62"/>
  <sheetViews>
    <sheetView topLeftCell="A7" zoomScaleNormal="100" workbookViewId="0">
      <selection activeCell="K23" sqref="K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1" max="21" width="11.85546875" bestFit="1" customWidth="1"/>
    <col min="23" max="23" width="15.85546875" customWidth="1"/>
  </cols>
  <sheetData>
    <row r="2" spans="2:20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20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20" x14ac:dyDescent="0.25">
      <c r="C4" t="s">
        <v>0</v>
      </c>
      <c r="D4" s="49" t="s">
        <v>91</v>
      </c>
      <c r="E4" s="49"/>
      <c r="F4" s="49"/>
      <c r="G4" s="49"/>
      <c r="I4" t="s">
        <v>1</v>
      </c>
      <c r="J4" s="43" t="s">
        <v>92</v>
      </c>
      <c r="K4" s="43"/>
      <c r="M4" t="s">
        <v>2</v>
      </c>
      <c r="N4" s="50">
        <v>45397</v>
      </c>
      <c r="O4" s="50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3" t="s">
        <v>80</v>
      </c>
      <c r="E6" s="43"/>
      <c r="F6" s="43"/>
      <c r="G6" s="43"/>
      <c r="I6" s="29" t="s">
        <v>22</v>
      </c>
      <c r="J6" s="29"/>
      <c r="K6" s="43" t="s">
        <v>24</v>
      </c>
      <c r="L6" s="43"/>
      <c r="M6" s="43"/>
      <c r="N6" s="43"/>
      <c r="O6" s="43"/>
      <c r="P6" s="43"/>
      <c r="Q6" s="43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x14ac:dyDescent="0.25">
      <c r="B9" s="6">
        <v>1</v>
      </c>
      <c r="C9" s="3" t="s">
        <v>94</v>
      </c>
      <c r="D9" s="27" t="s">
        <v>93</v>
      </c>
      <c r="E9" s="28"/>
      <c r="F9" s="28"/>
      <c r="G9" s="28"/>
      <c r="H9" s="28"/>
      <c r="I9" s="48"/>
      <c r="J9" s="4">
        <v>85</v>
      </c>
      <c r="K9" s="4">
        <v>90</v>
      </c>
      <c r="L9" s="4"/>
      <c r="M9" s="4"/>
      <c r="N9" s="4"/>
      <c r="O9" s="4"/>
      <c r="P9" s="4"/>
      <c r="Q9" s="10">
        <f>SUM(J9:P9)/5</f>
        <v>35</v>
      </c>
      <c r="T9" s="26"/>
    </row>
    <row r="10" spans="2:20" x14ac:dyDescent="0.25">
      <c r="B10" s="6">
        <f>B9+1</f>
        <v>2</v>
      </c>
      <c r="C10" s="3" t="s">
        <v>96</v>
      </c>
      <c r="D10" s="27" t="s">
        <v>95</v>
      </c>
      <c r="E10" s="28"/>
      <c r="F10" s="28"/>
      <c r="G10" s="28"/>
      <c r="H10" s="28"/>
      <c r="I10" s="48"/>
      <c r="J10" s="4">
        <v>0</v>
      </c>
      <c r="K10" s="4">
        <v>0</v>
      </c>
      <c r="L10" s="4"/>
      <c r="M10" s="4"/>
      <c r="N10" s="4"/>
      <c r="O10" s="4"/>
      <c r="P10" s="4"/>
      <c r="Q10" s="10">
        <f t="shared" ref="Q10:Q33" si="0">SUM(J10:P10)/5</f>
        <v>0</v>
      </c>
    </row>
    <row r="11" spans="2:20" x14ac:dyDescent="0.25">
      <c r="B11" s="6">
        <f t="shared" ref="B11:B28" si="1">B10+1</f>
        <v>3</v>
      </c>
      <c r="C11" s="3" t="s">
        <v>98</v>
      </c>
      <c r="D11" s="27" t="s">
        <v>97</v>
      </c>
      <c r="E11" s="28"/>
      <c r="F11" s="28"/>
      <c r="G11" s="28"/>
      <c r="H11" s="28"/>
      <c r="I11" s="48"/>
      <c r="J11" s="4">
        <v>85</v>
      </c>
      <c r="K11" s="4">
        <v>90</v>
      </c>
      <c r="L11" s="4"/>
      <c r="M11" s="4"/>
      <c r="N11" s="4"/>
      <c r="O11" s="4"/>
      <c r="P11" s="4"/>
      <c r="Q11" s="10">
        <f t="shared" si="0"/>
        <v>35</v>
      </c>
    </row>
    <row r="12" spans="2:20" x14ac:dyDescent="0.25">
      <c r="B12" s="6">
        <f t="shared" si="1"/>
        <v>4</v>
      </c>
      <c r="C12" s="3" t="s">
        <v>100</v>
      </c>
      <c r="D12" s="27" t="s">
        <v>99</v>
      </c>
      <c r="E12" s="28"/>
      <c r="F12" s="28"/>
      <c r="G12" s="28"/>
      <c r="H12" s="28"/>
      <c r="I12" s="48"/>
      <c r="J12" s="4">
        <v>90</v>
      </c>
      <c r="K12" s="4">
        <v>90</v>
      </c>
      <c r="L12" s="4"/>
      <c r="M12" s="4"/>
      <c r="N12" s="4"/>
      <c r="O12" s="4"/>
      <c r="P12" s="4"/>
      <c r="Q12" s="10">
        <f t="shared" si="0"/>
        <v>36</v>
      </c>
    </row>
    <row r="13" spans="2:20" x14ac:dyDescent="0.25">
      <c r="B13" s="6">
        <f t="shared" si="1"/>
        <v>5</v>
      </c>
      <c r="C13" s="3" t="s">
        <v>102</v>
      </c>
      <c r="D13" s="27" t="s">
        <v>101</v>
      </c>
      <c r="E13" s="28"/>
      <c r="F13" s="28"/>
      <c r="G13" s="28"/>
      <c r="H13" s="28"/>
      <c r="I13" s="48"/>
      <c r="J13" s="4">
        <v>85</v>
      </c>
      <c r="K13" s="4">
        <v>90</v>
      </c>
      <c r="L13" s="4"/>
      <c r="M13" s="4"/>
      <c r="N13" s="4"/>
      <c r="O13" s="4"/>
      <c r="P13" s="4"/>
      <c r="Q13" s="10">
        <f t="shared" si="0"/>
        <v>35</v>
      </c>
    </row>
    <row r="14" spans="2:20" x14ac:dyDescent="0.25">
      <c r="B14" s="6">
        <f t="shared" si="1"/>
        <v>6</v>
      </c>
      <c r="C14" s="3" t="s">
        <v>104</v>
      </c>
      <c r="D14" s="27" t="s">
        <v>103</v>
      </c>
      <c r="E14" s="28"/>
      <c r="F14" s="28"/>
      <c r="G14" s="28"/>
      <c r="H14" s="28"/>
      <c r="I14" s="48"/>
      <c r="J14" s="4">
        <v>85</v>
      </c>
      <c r="K14" s="4">
        <v>90</v>
      </c>
      <c r="L14" s="4"/>
      <c r="M14" s="4"/>
      <c r="N14" s="4"/>
      <c r="O14" s="4"/>
      <c r="P14" s="4"/>
      <c r="Q14" s="10">
        <f t="shared" si="0"/>
        <v>35</v>
      </c>
    </row>
    <row r="15" spans="2:20" x14ac:dyDescent="0.25">
      <c r="B15" s="6">
        <f t="shared" si="1"/>
        <v>7</v>
      </c>
      <c r="C15" s="3" t="s">
        <v>106</v>
      </c>
      <c r="D15" s="27" t="s">
        <v>105</v>
      </c>
      <c r="E15" s="28"/>
      <c r="F15" s="28"/>
      <c r="G15" s="28"/>
      <c r="H15" s="28"/>
      <c r="I15" s="48"/>
      <c r="J15" s="4">
        <v>85</v>
      </c>
      <c r="K15" s="4">
        <v>90</v>
      </c>
      <c r="L15" s="4"/>
      <c r="M15" s="4"/>
      <c r="N15" s="4"/>
      <c r="O15" s="4"/>
      <c r="P15" s="4"/>
      <c r="Q15" s="10">
        <f t="shared" si="0"/>
        <v>35</v>
      </c>
    </row>
    <row r="16" spans="2:20" x14ac:dyDescent="0.25">
      <c r="B16" s="6">
        <f t="shared" si="1"/>
        <v>8</v>
      </c>
      <c r="C16" s="3" t="s">
        <v>108</v>
      </c>
      <c r="D16" s="27" t="s">
        <v>107</v>
      </c>
      <c r="E16" s="28"/>
      <c r="F16" s="28"/>
      <c r="G16" s="28"/>
      <c r="H16" s="28"/>
      <c r="I16" s="48"/>
      <c r="J16" s="4">
        <v>89</v>
      </c>
      <c r="K16" s="4">
        <v>90</v>
      </c>
      <c r="L16" s="4"/>
      <c r="M16" s="4"/>
      <c r="N16" s="4"/>
      <c r="O16" s="4"/>
      <c r="P16" s="4"/>
      <c r="Q16" s="10">
        <f t="shared" si="0"/>
        <v>35.799999999999997</v>
      </c>
    </row>
    <row r="17" spans="2:17" x14ac:dyDescent="0.25">
      <c r="B17" s="6">
        <f t="shared" si="1"/>
        <v>9</v>
      </c>
      <c r="C17" s="3" t="s">
        <v>110</v>
      </c>
      <c r="D17" s="27" t="s">
        <v>109</v>
      </c>
      <c r="E17" s="28"/>
      <c r="F17" s="28"/>
      <c r="G17" s="28"/>
      <c r="H17" s="28"/>
      <c r="I17" s="48"/>
      <c r="J17" s="4">
        <v>89</v>
      </c>
      <c r="K17" s="4">
        <v>90</v>
      </c>
      <c r="L17" s="4"/>
      <c r="M17" s="4"/>
      <c r="N17" s="4"/>
      <c r="O17" s="4"/>
      <c r="P17" s="4"/>
      <c r="Q17" s="10">
        <f t="shared" si="0"/>
        <v>35.799999999999997</v>
      </c>
    </row>
    <row r="18" spans="2:17" x14ac:dyDescent="0.25">
      <c r="B18" s="6">
        <f t="shared" si="1"/>
        <v>10</v>
      </c>
      <c r="C18" s="3" t="s">
        <v>112</v>
      </c>
      <c r="D18" s="27" t="s">
        <v>111</v>
      </c>
      <c r="E18" s="28"/>
      <c r="F18" s="28"/>
      <c r="G18" s="28"/>
      <c r="H18" s="28"/>
      <c r="I18" s="48"/>
      <c r="J18" s="4">
        <v>90</v>
      </c>
      <c r="K18" s="4">
        <v>90</v>
      </c>
      <c r="L18" s="4"/>
      <c r="M18" s="4"/>
      <c r="N18" s="4"/>
      <c r="O18" s="4"/>
      <c r="P18" s="4"/>
      <c r="Q18" s="10">
        <f t="shared" si="0"/>
        <v>36</v>
      </c>
    </row>
    <row r="19" spans="2:17" x14ac:dyDescent="0.25">
      <c r="B19" s="6">
        <f t="shared" si="1"/>
        <v>11</v>
      </c>
      <c r="C19" s="3" t="s">
        <v>114</v>
      </c>
      <c r="D19" s="27" t="s">
        <v>113</v>
      </c>
      <c r="E19" s="28"/>
      <c r="F19" s="28"/>
      <c r="G19" s="28"/>
      <c r="H19" s="28"/>
      <c r="I19" s="48"/>
      <c r="J19" s="4">
        <v>90</v>
      </c>
      <c r="K19" s="4">
        <v>90</v>
      </c>
      <c r="L19" s="4"/>
      <c r="M19" s="4"/>
      <c r="N19" s="4"/>
      <c r="O19" s="4"/>
      <c r="P19" s="4"/>
      <c r="Q19" s="10">
        <f t="shared" si="0"/>
        <v>36</v>
      </c>
    </row>
    <row r="20" spans="2:17" x14ac:dyDescent="0.25">
      <c r="B20" s="6">
        <f t="shared" si="1"/>
        <v>12</v>
      </c>
      <c r="C20" s="3" t="s">
        <v>116</v>
      </c>
      <c r="D20" s="27" t="s">
        <v>115</v>
      </c>
      <c r="E20" s="28"/>
      <c r="F20" s="28"/>
      <c r="G20" s="28"/>
      <c r="H20" s="28"/>
      <c r="I20" s="48"/>
      <c r="J20" s="4">
        <v>85</v>
      </c>
      <c r="K20" s="4">
        <v>90</v>
      </c>
      <c r="L20" s="4"/>
      <c r="M20" s="4"/>
      <c r="N20" s="4"/>
      <c r="O20" s="4"/>
      <c r="P20" s="4"/>
      <c r="Q20" s="10">
        <f t="shared" si="0"/>
        <v>35</v>
      </c>
    </row>
    <row r="21" spans="2:17" x14ac:dyDescent="0.25">
      <c r="B21" s="6">
        <f t="shared" si="1"/>
        <v>13</v>
      </c>
      <c r="C21" s="3" t="s">
        <v>118</v>
      </c>
      <c r="D21" s="27" t="s">
        <v>117</v>
      </c>
      <c r="E21" s="28"/>
      <c r="F21" s="28"/>
      <c r="G21" s="28"/>
      <c r="H21" s="28"/>
      <c r="I21" s="48"/>
      <c r="J21" s="4">
        <v>85</v>
      </c>
      <c r="K21" s="4">
        <v>90</v>
      </c>
      <c r="L21" s="4"/>
      <c r="M21" s="4"/>
      <c r="N21" s="4"/>
      <c r="O21" s="4"/>
      <c r="P21" s="4"/>
      <c r="Q21" s="10">
        <f t="shared" si="0"/>
        <v>35</v>
      </c>
    </row>
    <row r="22" spans="2:17" x14ac:dyDescent="0.25">
      <c r="B22" s="6">
        <f t="shared" si="1"/>
        <v>14</v>
      </c>
      <c r="C22" s="3" t="s">
        <v>120</v>
      </c>
      <c r="D22" s="27" t="s">
        <v>119</v>
      </c>
      <c r="E22" s="28"/>
      <c r="F22" s="28"/>
      <c r="G22" s="28"/>
      <c r="H22" s="28"/>
      <c r="I22" s="48"/>
      <c r="J22" s="4">
        <v>85</v>
      </c>
      <c r="K22" s="4">
        <v>90</v>
      </c>
      <c r="L22" s="4"/>
      <c r="M22" s="4"/>
      <c r="N22" s="4"/>
      <c r="O22" s="4"/>
      <c r="P22" s="4"/>
      <c r="Q22" s="10">
        <f t="shared" si="0"/>
        <v>35</v>
      </c>
    </row>
    <row r="23" spans="2:17" x14ac:dyDescent="0.25">
      <c r="B23" s="6">
        <f t="shared" si="1"/>
        <v>15</v>
      </c>
      <c r="C23" s="3" t="s">
        <v>122</v>
      </c>
      <c r="D23" s="27" t="s">
        <v>121</v>
      </c>
      <c r="E23" s="28"/>
      <c r="F23" s="28"/>
      <c r="G23" s="28"/>
      <c r="H23" s="28"/>
      <c r="I23" s="48"/>
      <c r="J23" s="4">
        <v>0</v>
      </c>
      <c r="K23" s="4">
        <v>0</v>
      </c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3"/>
      <c r="D24" s="27"/>
      <c r="E24" s="28"/>
      <c r="F24" s="28"/>
      <c r="G24" s="28"/>
      <c r="H24" s="28"/>
      <c r="I24" s="4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3"/>
      <c r="D25" s="27"/>
      <c r="E25" s="28"/>
      <c r="F25" s="28"/>
      <c r="G25" s="28"/>
      <c r="H25" s="28"/>
      <c r="I25" s="4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3"/>
      <c r="D26" s="27"/>
      <c r="E26" s="28"/>
      <c r="F26" s="28"/>
      <c r="G26" s="28"/>
      <c r="H26" s="28"/>
      <c r="I26" s="4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3"/>
      <c r="D27" s="27"/>
      <c r="E27" s="28"/>
      <c r="F27" s="28"/>
      <c r="G27" s="28"/>
      <c r="H27" s="28"/>
      <c r="I27" s="4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3"/>
      <c r="D28" s="21"/>
      <c r="E28" s="21"/>
      <c r="F28" s="21"/>
      <c r="G28" s="21"/>
      <c r="H28" s="21"/>
      <c r="I28" s="2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v>21</v>
      </c>
      <c r="C29" s="3"/>
      <c r="D29" s="27"/>
      <c r="E29" s="28"/>
      <c r="F29" s="28"/>
      <c r="G29" s="28"/>
      <c r="H29" s="28"/>
      <c r="I29" s="4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v>22</v>
      </c>
      <c r="C30" s="3"/>
      <c r="D30" s="27"/>
      <c r="E30" s="28"/>
      <c r="F30" s="28"/>
      <c r="G30" s="28"/>
      <c r="H30" s="28"/>
      <c r="I30" s="4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v>23</v>
      </c>
      <c r="C31" s="3"/>
      <c r="D31" s="27"/>
      <c r="E31" s="28"/>
      <c r="F31" s="28"/>
      <c r="G31" s="28"/>
      <c r="H31" s="28"/>
      <c r="I31" s="4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v>24</v>
      </c>
      <c r="C32" s="3"/>
      <c r="D32" s="27"/>
      <c r="E32" s="28"/>
      <c r="F32" s="28"/>
      <c r="G32" s="28"/>
      <c r="H32" s="28"/>
      <c r="I32" s="4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v>25</v>
      </c>
      <c r="C33" s="3"/>
      <c r="D33" s="27"/>
      <c r="E33" s="28"/>
      <c r="F33" s="28"/>
      <c r="G33" s="28"/>
      <c r="H33" s="28"/>
      <c r="I33" s="4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/>
      <c r="C34" s="3"/>
      <c r="D34" s="40"/>
      <c r="E34" s="41"/>
      <c r="F34" s="41"/>
      <c r="G34" s="41"/>
      <c r="H34" s="41"/>
      <c r="I34" s="42"/>
      <c r="J34" s="4"/>
      <c r="K34" s="4"/>
      <c r="L34" s="4"/>
      <c r="M34" s="4"/>
      <c r="N34" s="4"/>
      <c r="O34" s="4"/>
      <c r="P34" s="4"/>
      <c r="Q34" s="10">
        <f t="shared" ref="Q34:Q48" si="2">SUM(J34:P34)/7</f>
        <v>0</v>
      </c>
    </row>
    <row r="35" spans="2:17" x14ac:dyDescent="0.25">
      <c r="B35" s="6"/>
      <c r="C35" s="3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/>
      <c r="C36" s="3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/>
      <c r="C37" s="3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/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/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/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/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/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/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/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/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/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/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/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/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/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/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/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/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9"/>
      <c r="D54" s="29"/>
      <c r="E54" s="1"/>
      <c r="H54" s="35" t="s">
        <v>19</v>
      </c>
      <c r="I54" s="35"/>
      <c r="J54" s="11">
        <f>COUNTIF(J9:J53,"&gt;=70")</f>
        <v>13</v>
      </c>
      <c r="K54" s="11">
        <f t="shared" ref="K54:P54" si="4">COUNTIF(K9:K53,"&gt;=70")</f>
        <v>13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29"/>
      <c r="D55" s="29"/>
      <c r="E55" s="8"/>
      <c r="H55" s="39" t="s">
        <v>20</v>
      </c>
      <c r="I55" s="39"/>
      <c r="J55" s="12">
        <f>COUNTIF(J9:J53,"&lt;70")</f>
        <v>2</v>
      </c>
      <c r="K55" s="12">
        <f t="shared" ref="K55:Q55" si="6">COUNTIF(K9:K53,"&lt;70")</f>
        <v>2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25">
      <c r="C56" s="29"/>
      <c r="D56" s="29"/>
      <c r="E56" s="29"/>
      <c r="H56" s="39" t="s">
        <v>21</v>
      </c>
      <c r="I56" s="39"/>
      <c r="J56" s="12">
        <f>COUNT(J9:J53)</f>
        <v>15</v>
      </c>
      <c r="K56" s="12">
        <f t="shared" ref="K56:Q56" si="7">COUNT(K9:K53)</f>
        <v>15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25">
      <c r="C57" s="29"/>
      <c r="D57" s="29"/>
      <c r="E57" s="1"/>
      <c r="H57" s="30" t="s">
        <v>16</v>
      </c>
      <c r="I57" s="30"/>
      <c r="J57" s="13">
        <f>J54/J56</f>
        <v>0.8666666666666667</v>
      </c>
      <c r="K57" s="14">
        <f t="shared" ref="K57:Q57" si="8">K54/K56</f>
        <v>0.8666666666666667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25">
      <c r="C58" s="29"/>
      <c r="D58" s="29"/>
      <c r="E58" s="1"/>
      <c r="H58" s="30" t="s">
        <v>17</v>
      </c>
      <c r="I58" s="30"/>
      <c r="J58" s="13">
        <f>J55/J56</f>
        <v>0.13333333333333333</v>
      </c>
      <c r="K58" s="13">
        <f t="shared" ref="K58:Q58" si="9">K55/K56</f>
        <v>0.13333333333333333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25">
      <c r="C59" s="29"/>
      <c r="D59" s="29"/>
      <c r="E59" s="8"/>
    </row>
    <row r="60" spans="2:17" x14ac:dyDescent="0.25">
      <c r="C60" s="1"/>
      <c r="D60" s="1"/>
      <c r="E60" s="8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6">
    <mergeCell ref="J4:K4"/>
    <mergeCell ref="D34:I34"/>
    <mergeCell ref="D35:I35"/>
    <mergeCell ref="C3:P3"/>
    <mergeCell ref="D4:G4"/>
    <mergeCell ref="N4:O4"/>
    <mergeCell ref="D16:I16"/>
    <mergeCell ref="D17:I17"/>
    <mergeCell ref="D19:I19"/>
    <mergeCell ref="I6:J6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2:P62"/>
    <mergeCell ref="C55:D55"/>
    <mergeCell ref="J61:P61"/>
    <mergeCell ref="D24:I24"/>
    <mergeCell ref="D25:I25"/>
    <mergeCell ref="D26:I26"/>
    <mergeCell ref="C54:D54"/>
    <mergeCell ref="D49:I49"/>
    <mergeCell ref="D50:I50"/>
    <mergeCell ref="D51:I51"/>
    <mergeCell ref="D52:I52"/>
    <mergeCell ref="D53:I53"/>
    <mergeCell ref="D48:I48"/>
    <mergeCell ref="D33:I33"/>
    <mergeCell ref="D45:I45"/>
    <mergeCell ref="D46:I46"/>
    <mergeCell ref="D47:I47"/>
    <mergeCell ref="D27:I27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36:I36"/>
    <mergeCell ref="D37:I37"/>
    <mergeCell ref="D38:I38"/>
    <mergeCell ref="D44:I44"/>
    <mergeCell ref="B2:P2"/>
    <mergeCell ref="D21:I21"/>
    <mergeCell ref="D23:I23"/>
    <mergeCell ref="K6:Q6"/>
    <mergeCell ref="D22:I22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8:I18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2"/>
  <sheetViews>
    <sheetView topLeftCell="A8" zoomScaleNormal="100" workbookViewId="0">
      <selection activeCell="K8" sqref="K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21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21" x14ac:dyDescent="0.25">
      <c r="C4" t="s">
        <v>0</v>
      </c>
      <c r="D4" s="43" t="s">
        <v>124</v>
      </c>
      <c r="E4" s="43"/>
      <c r="F4" s="43"/>
      <c r="G4" s="43"/>
      <c r="I4" t="s">
        <v>1</v>
      </c>
      <c r="J4" s="43" t="s">
        <v>123</v>
      </c>
      <c r="K4" s="43"/>
      <c r="M4" t="s">
        <v>2</v>
      </c>
      <c r="N4" s="50">
        <v>45397</v>
      </c>
      <c r="O4" s="50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3" t="s">
        <v>80</v>
      </c>
      <c r="E6" s="43"/>
      <c r="F6" s="43"/>
      <c r="G6" s="43"/>
      <c r="I6" s="29" t="s">
        <v>22</v>
      </c>
      <c r="J6" s="29"/>
      <c r="K6" s="45" t="s">
        <v>24</v>
      </c>
      <c r="L6" s="45"/>
      <c r="M6" s="45"/>
      <c r="N6" s="45"/>
      <c r="O6" s="45"/>
      <c r="P6" s="45"/>
      <c r="Q6" s="45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3" t="s">
        <v>52</v>
      </c>
      <c r="D9" s="54" t="s">
        <v>27</v>
      </c>
      <c r="E9" s="55" t="s">
        <v>27</v>
      </c>
      <c r="F9" s="55" t="s">
        <v>27</v>
      </c>
      <c r="G9" s="55" t="s">
        <v>27</v>
      </c>
      <c r="H9" s="55" t="s">
        <v>27</v>
      </c>
      <c r="I9" s="56" t="s">
        <v>27</v>
      </c>
      <c r="J9" s="4">
        <v>90</v>
      </c>
      <c r="K9" s="4">
        <v>90</v>
      </c>
      <c r="L9" s="4">
        <v>0</v>
      </c>
      <c r="M9" s="4">
        <v>0</v>
      </c>
      <c r="N9" s="4">
        <v>0</v>
      </c>
      <c r="O9" s="4"/>
      <c r="P9" s="4"/>
      <c r="Q9" s="10">
        <f>SUM(J9:P9)/6</f>
        <v>30</v>
      </c>
    </row>
    <row r="10" spans="2:21" x14ac:dyDescent="0.25">
      <c r="B10" s="6">
        <f>B9+1</f>
        <v>2</v>
      </c>
      <c r="C10" s="3" t="s">
        <v>53</v>
      </c>
      <c r="D10" s="51" t="s">
        <v>28</v>
      </c>
      <c r="E10" s="52" t="s">
        <v>28</v>
      </c>
      <c r="F10" s="52" t="s">
        <v>28</v>
      </c>
      <c r="G10" s="52" t="s">
        <v>28</v>
      </c>
      <c r="H10" s="52" t="s">
        <v>28</v>
      </c>
      <c r="I10" s="53" t="s">
        <v>28</v>
      </c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4"/>
      <c r="P10" s="4"/>
      <c r="Q10" s="10">
        <f t="shared" ref="Q10:Q37" si="0">SUM(J10:P10)/6</f>
        <v>30</v>
      </c>
    </row>
    <row r="11" spans="2:21" x14ac:dyDescent="0.25">
      <c r="B11" s="6">
        <f t="shared" ref="B11:B53" si="1">B10+1</f>
        <v>3</v>
      </c>
      <c r="C11" s="3" t="s">
        <v>54</v>
      </c>
      <c r="D11" s="51" t="s">
        <v>29</v>
      </c>
      <c r="E11" s="52" t="s">
        <v>29</v>
      </c>
      <c r="F11" s="52" t="s">
        <v>29</v>
      </c>
      <c r="G11" s="52" t="s">
        <v>29</v>
      </c>
      <c r="H11" s="52" t="s">
        <v>29</v>
      </c>
      <c r="I11" s="53" t="s">
        <v>29</v>
      </c>
      <c r="J11" s="4">
        <v>90</v>
      </c>
      <c r="K11" s="4">
        <v>90</v>
      </c>
      <c r="L11" s="4">
        <v>0</v>
      </c>
      <c r="M11" s="4">
        <v>0</v>
      </c>
      <c r="N11" s="4">
        <v>0</v>
      </c>
      <c r="O11" s="4"/>
      <c r="P11" s="4"/>
      <c r="Q11" s="10">
        <f t="shared" si="0"/>
        <v>30</v>
      </c>
      <c r="U11" s="26"/>
    </row>
    <row r="12" spans="2:21" x14ac:dyDescent="0.25">
      <c r="B12" s="6">
        <f t="shared" si="1"/>
        <v>4</v>
      </c>
      <c r="C12" s="3" t="s">
        <v>55</v>
      </c>
      <c r="D12" s="51" t="s">
        <v>30</v>
      </c>
      <c r="E12" s="52" t="s">
        <v>30</v>
      </c>
      <c r="F12" s="52" t="s">
        <v>30</v>
      </c>
      <c r="G12" s="52" t="s">
        <v>30</v>
      </c>
      <c r="H12" s="52" t="s">
        <v>30</v>
      </c>
      <c r="I12" s="53" t="s">
        <v>30</v>
      </c>
      <c r="J12" s="4">
        <v>90</v>
      </c>
      <c r="K12" s="4">
        <v>90</v>
      </c>
      <c r="L12" s="4">
        <v>0</v>
      </c>
      <c r="M12" s="4">
        <v>0</v>
      </c>
      <c r="N12" s="4">
        <v>0</v>
      </c>
      <c r="O12" s="4"/>
      <c r="P12" s="4"/>
      <c r="Q12" s="10">
        <f t="shared" si="0"/>
        <v>30</v>
      </c>
    </row>
    <row r="13" spans="2:21" x14ac:dyDescent="0.25">
      <c r="B13" s="6">
        <f t="shared" si="1"/>
        <v>5</v>
      </c>
      <c r="C13" s="3" t="s">
        <v>56</v>
      </c>
      <c r="D13" s="51" t="s">
        <v>31</v>
      </c>
      <c r="E13" s="52" t="s">
        <v>31</v>
      </c>
      <c r="F13" s="52" t="s">
        <v>31</v>
      </c>
      <c r="G13" s="52" t="s">
        <v>31</v>
      </c>
      <c r="H13" s="52" t="s">
        <v>31</v>
      </c>
      <c r="I13" s="53" t="s">
        <v>31</v>
      </c>
      <c r="J13" s="4">
        <v>85</v>
      </c>
      <c r="K13" s="4">
        <v>80</v>
      </c>
      <c r="L13" s="4">
        <v>0</v>
      </c>
      <c r="M13" s="4">
        <v>0</v>
      </c>
      <c r="N13" s="4">
        <v>0</v>
      </c>
      <c r="O13" s="4"/>
      <c r="P13" s="4"/>
      <c r="Q13" s="10">
        <f t="shared" si="0"/>
        <v>27.5</v>
      </c>
    </row>
    <row r="14" spans="2:21" x14ac:dyDescent="0.25">
      <c r="B14" s="6">
        <f t="shared" si="1"/>
        <v>6</v>
      </c>
      <c r="C14" s="3" t="s">
        <v>57</v>
      </c>
      <c r="D14" s="54" t="s">
        <v>32</v>
      </c>
      <c r="E14" s="55" t="s">
        <v>32</v>
      </c>
      <c r="F14" s="55" t="s">
        <v>32</v>
      </c>
      <c r="G14" s="55" t="s">
        <v>32</v>
      </c>
      <c r="H14" s="55" t="s">
        <v>32</v>
      </c>
      <c r="I14" s="56" t="s">
        <v>32</v>
      </c>
      <c r="J14" s="4">
        <v>90</v>
      </c>
      <c r="K14" s="4">
        <v>90</v>
      </c>
      <c r="L14" s="4">
        <v>0</v>
      </c>
      <c r="M14" s="4">
        <v>0</v>
      </c>
      <c r="N14" s="4">
        <v>0</v>
      </c>
      <c r="O14" s="4"/>
      <c r="P14" s="4"/>
      <c r="Q14" s="10">
        <f t="shared" si="0"/>
        <v>30</v>
      </c>
    </row>
    <row r="15" spans="2:21" x14ac:dyDescent="0.25">
      <c r="B15" s="6">
        <f t="shared" si="1"/>
        <v>7</v>
      </c>
      <c r="C15" s="3" t="s">
        <v>58</v>
      </c>
      <c r="D15" s="51" t="s">
        <v>33</v>
      </c>
      <c r="E15" s="52" t="s">
        <v>33</v>
      </c>
      <c r="F15" s="52" t="s">
        <v>33</v>
      </c>
      <c r="G15" s="52" t="s">
        <v>33</v>
      </c>
      <c r="H15" s="52" t="s">
        <v>33</v>
      </c>
      <c r="I15" s="53" t="s">
        <v>33</v>
      </c>
      <c r="J15" s="4">
        <v>90</v>
      </c>
      <c r="K15" s="4">
        <v>90</v>
      </c>
      <c r="L15" s="4">
        <v>0</v>
      </c>
      <c r="M15" s="4">
        <v>0</v>
      </c>
      <c r="N15" s="4">
        <v>0</v>
      </c>
      <c r="O15" s="4"/>
      <c r="P15" s="4"/>
      <c r="Q15" s="10">
        <f t="shared" si="0"/>
        <v>30</v>
      </c>
    </row>
    <row r="16" spans="2:21" x14ac:dyDescent="0.25">
      <c r="B16" s="6">
        <f t="shared" si="1"/>
        <v>8</v>
      </c>
      <c r="C16" s="3" t="s">
        <v>59</v>
      </c>
      <c r="D16" s="51" t="s">
        <v>34</v>
      </c>
      <c r="E16" s="52" t="s">
        <v>34</v>
      </c>
      <c r="F16" s="52" t="s">
        <v>34</v>
      </c>
      <c r="G16" s="52" t="s">
        <v>34</v>
      </c>
      <c r="H16" s="52" t="s">
        <v>34</v>
      </c>
      <c r="I16" s="53" t="s">
        <v>34</v>
      </c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4"/>
      <c r="P16" s="4"/>
      <c r="Q16" s="10">
        <f t="shared" si="0"/>
        <v>30</v>
      </c>
    </row>
    <row r="17" spans="2:17" x14ac:dyDescent="0.25">
      <c r="B17" s="6">
        <f t="shared" si="1"/>
        <v>9</v>
      </c>
      <c r="C17" s="3" t="s">
        <v>60</v>
      </c>
      <c r="D17" s="51" t="s">
        <v>35</v>
      </c>
      <c r="E17" s="52" t="s">
        <v>35</v>
      </c>
      <c r="F17" s="52" t="s">
        <v>35</v>
      </c>
      <c r="G17" s="52" t="s">
        <v>35</v>
      </c>
      <c r="H17" s="52" t="s">
        <v>35</v>
      </c>
      <c r="I17" s="53" t="s">
        <v>35</v>
      </c>
      <c r="J17" s="4">
        <v>90</v>
      </c>
      <c r="K17" s="4">
        <v>70</v>
      </c>
      <c r="L17" s="4">
        <v>0</v>
      </c>
      <c r="M17" s="4">
        <v>0</v>
      </c>
      <c r="N17" s="4">
        <v>0</v>
      </c>
      <c r="O17" s="4"/>
      <c r="P17" s="4"/>
      <c r="Q17" s="10">
        <f t="shared" si="0"/>
        <v>26.666666666666668</v>
      </c>
    </row>
    <row r="18" spans="2:17" x14ac:dyDescent="0.25">
      <c r="B18" s="6">
        <f t="shared" si="1"/>
        <v>10</v>
      </c>
      <c r="C18" s="3" t="s">
        <v>61</v>
      </c>
      <c r="D18" s="51" t="s">
        <v>36</v>
      </c>
      <c r="E18" s="52" t="s">
        <v>36</v>
      </c>
      <c r="F18" s="52" t="s">
        <v>36</v>
      </c>
      <c r="G18" s="52" t="s">
        <v>36</v>
      </c>
      <c r="H18" s="52" t="s">
        <v>36</v>
      </c>
      <c r="I18" s="53" t="s">
        <v>36</v>
      </c>
      <c r="J18" s="4">
        <v>90</v>
      </c>
      <c r="K18" s="4">
        <v>90</v>
      </c>
      <c r="L18" s="4">
        <v>0</v>
      </c>
      <c r="M18" s="4">
        <v>0</v>
      </c>
      <c r="N18" s="4">
        <v>0</v>
      </c>
      <c r="O18" s="4"/>
      <c r="P18" s="4"/>
      <c r="Q18" s="10">
        <f t="shared" si="0"/>
        <v>30</v>
      </c>
    </row>
    <row r="19" spans="2:17" x14ac:dyDescent="0.25">
      <c r="B19" s="6">
        <f t="shared" si="1"/>
        <v>11</v>
      </c>
      <c r="C19" s="3" t="s">
        <v>62</v>
      </c>
      <c r="D19" s="51" t="s">
        <v>37</v>
      </c>
      <c r="E19" s="52" t="s">
        <v>37</v>
      </c>
      <c r="F19" s="52" t="s">
        <v>37</v>
      </c>
      <c r="G19" s="52" t="s">
        <v>37</v>
      </c>
      <c r="H19" s="52" t="s">
        <v>37</v>
      </c>
      <c r="I19" s="53" t="s">
        <v>37</v>
      </c>
      <c r="J19" s="4">
        <v>90</v>
      </c>
      <c r="K19" s="4">
        <v>90</v>
      </c>
      <c r="L19" s="4">
        <v>0</v>
      </c>
      <c r="M19" s="4">
        <v>0</v>
      </c>
      <c r="N19" s="4">
        <v>0</v>
      </c>
      <c r="O19" s="4"/>
      <c r="P19" s="4"/>
      <c r="Q19" s="10">
        <f t="shared" si="0"/>
        <v>30</v>
      </c>
    </row>
    <row r="20" spans="2:17" x14ac:dyDescent="0.25">
      <c r="B20" s="6">
        <f t="shared" si="1"/>
        <v>12</v>
      </c>
      <c r="C20" s="3" t="s">
        <v>63</v>
      </c>
      <c r="D20" s="51" t="s">
        <v>38</v>
      </c>
      <c r="E20" s="52" t="s">
        <v>38</v>
      </c>
      <c r="F20" s="52" t="s">
        <v>38</v>
      </c>
      <c r="G20" s="52" t="s">
        <v>38</v>
      </c>
      <c r="H20" s="52" t="s">
        <v>38</v>
      </c>
      <c r="I20" s="53" t="s">
        <v>38</v>
      </c>
      <c r="J20" s="4">
        <v>90</v>
      </c>
      <c r="K20" s="4">
        <v>90</v>
      </c>
      <c r="L20" s="4">
        <v>0</v>
      </c>
      <c r="M20" s="4">
        <v>0</v>
      </c>
      <c r="N20" s="4">
        <v>0</v>
      </c>
      <c r="O20" s="4"/>
      <c r="P20" s="4"/>
      <c r="Q20" s="10">
        <f t="shared" si="0"/>
        <v>30</v>
      </c>
    </row>
    <row r="21" spans="2:17" x14ac:dyDescent="0.25">
      <c r="B21" s="6">
        <f t="shared" si="1"/>
        <v>13</v>
      </c>
      <c r="C21" s="3" t="s">
        <v>64</v>
      </c>
      <c r="D21" s="51" t="s">
        <v>39</v>
      </c>
      <c r="E21" s="52" t="s">
        <v>39</v>
      </c>
      <c r="F21" s="52" t="s">
        <v>39</v>
      </c>
      <c r="G21" s="52" t="s">
        <v>39</v>
      </c>
      <c r="H21" s="52" t="s">
        <v>39</v>
      </c>
      <c r="I21" s="53" t="s">
        <v>39</v>
      </c>
      <c r="J21" s="4">
        <v>85</v>
      </c>
      <c r="K21" s="4">
        <v>80</v>
      </c>
      <c r="L21" s="4">
        <v>0</v>
      </c>
      <c r="M21" s="4">
        <v>0</v>
      </c>
      <c r="N21" s="4">
        <v>0</v>
      </c>
      <c r="O21" s="4"/>
      <c r="P21" s="4"/>
      <c r="Q21" s="10">
        <f t="shared" si="0"/>
        <v>27.5</v>
      </c>
    </row>
    <row r="22" spans="2:17" x14ac:dyDescent="0.25">
      <c r="B22" s="6">
        <f t="shared" si="1"/>
        <v>14</v>
      </c>
      <c r="C22" s="3" t="s">
        <v>65</v>
      </c>
      <c r="D22" s="51" t="s">
        <v>40</v>
      </c>
      <c r="E22" s="52" t="s">
        <v>40</v>
      </c>
      <c r="F22" s="52" t="s">
        <v>40</v>
      </c>
      <c r="G22" s="52" t="s">
        <v>40</v>
      </c>
      <c r="H22" s="52" t="s">
        <v>40</v>
      </c>
      <c r="I22" s="53" t="s">
        <v>40</v>
      </c>
      <c r="J22" s="4">
        <v>90</v>
      </c>
      <c r="K22" s="4">
        <v>90</v>
      </c>
      <c r="L22" s="4">
        <v>0</v>
      </c>
      <c r="M22" s="4">
        <v>0</v>
      </c>
      <c r="N22" s="4">
        <v>0</v>
      </c>
      <c r="O22" s="4"/>
      <c r="P22" s="4"/>
      <c r="Q22" s="10">
        <f t="shared" si="0"/>
        <v>30</v>
      </c>
    </row>
    <row r="23" spans="2:17" x14ac:dyDescent="0.25">
      <c r="B23" s="6">
        <f t="shared" si="1"/>
        <v>15</v>
      </c>
      <c r="C23" s="3" t="s">
        <v>66</v>
      </c>
      <c r="D23" s="51" t="s">
        <v>41</v>
      </c>
      <c r="E23" s="52" t="s">
        <v>41</v>
      </c>
      <c r="F23" s="52" t="s">
        <v>41</v>
      </c>
      <c r="G23" s="52" t="s">
        <v>41</v>
      </c>
      <c r="H23" s="52" t="s">
        <v>41</v>
      </c>
      <c r="I23" s="53" t="s">
        <v>41</v>
      </c>
      <c r="J23" s="4">
        <v>90</v>
      </c>
      <c r="K23" s="4">
        <v>90</v>
      </c>
      <c r="L23" s="4">
        <v>0</v>
      </c>
      <c r="M23" s="4">
        <v>0</v>
      </c>
      <c r="N23" s="4">
        <v>0</v>
      </c>
      <c r="O23" s="4"/>
      <c r="P23" s="4"/>
      <c r="Q23" s="10">
        <f t="shared" si="0"/>
        <v>30</v>
      </c>
    </row>
    <row r="24" spans="2:17" x14ac:dyDescent="0.25">
      <c r="B24" s="6">
        <f t="shared" si="1"/>
        <v>16</v>
      </c>
      <c r="C24" s="3" t="s">
        <v>68</v>
      </c>
      <c r="D24" s="51" t="s">
        <v>67</v>
      </c>
      <c r="E24" s="52" t="s">
        <v>42</v>
      </c>
      <c r="F24" s="52" t="s">
        <v>42</v>
      </c>
      <c r="G24" s="52" t="s">
        <v>42</v>
      </c>
      <c r="H24" s="52" t="s">
        <v>42</v>
      </c>
      <c r="I24" s="53" t="s">
        <v>42</v>
      </c>
      <c r="J24" s="4">
        <v>85</v>
      </c>
      <c r="K24" s="4">
        <v>85</v>
      </c>
      <c r="L24" s="4">
        <v>0</v>
      </c>
      <c r="M24" s="4">
        <v>0</v>
      </c>
      <c r="N24" s="4">
        <v>0</v>
      </c>
      <c r="O24" s="4"/>
      <c r="P24" s="4"/>
      <c r="Q24" s="10">
        <f t="shared" si="0"/>
        <v>28.333333333333332</v>
      </c>
    </row>
    <row r="25" spans="2:17" x14ac:dyDescent="0.25">
      <c r="B25" s="6">
        <f t="shared" si="1"/>
        <v>17</v>
      </c>
      <c r="C25" s="3" t="s">
        <v>69</v>
      </c>
      <c r="D25" s="51" t="s">
        <v>43</v>
      </c>
      <c r="E25" s="52" t="s">
        <v>43</v>
      </c>
      <c r="F25" s="52" t="s">
        <v>43</v>
      </c>
      <c r="G25" s="52" t="s">
        <v>43</v>
      </c>
      <c r="H25" s="52" t="s">
        <v>43</v>
      </c>
      <c r="I25" s="53" t="s">
        <v>43</v>
      </c>
      <c r="J25" s="4">
        <v>70</v>
      </c>
      <c r="K25" s="4">
        <v>80</v>
      </c>
      <c r="L25" s="4">
        <v>0</v>
      </c>
      <c r="M25" s="4">
        <v>0</v>
      </c>
      <c r="N25" s="4">
        <v>0</v>
      </c>
      <c r="O25" s="4"/>
      <c r="P25" s="4"/>
      <c r="Q25" s="10">
        <f t="shared" si="0"/>
        <v>25</v>
      </c>
    </row>
    <row r="26" spans="2:17" x14ac:dyDescent="0.25">
      <c r="B26" s="6">
        <f t="shared" si="1"/>
        <v>18</v>
      </c>
      <c r="C26" s="3" t="s">
        <v>70</v>
      </c>
      <c r="D26" s="23" t="s">
        <v>44</v>
      </c>
      <c r="E26" s="24"/>
      <c r="F26" s="24"/>
      <c r="G26" s="24"/>
      <c r="H26" s="24"/>
      <c r="I26" s="25"/>
      <c r="J26" s="4">
        <v>90</v>
      </c>
      <c r="K26" s="4">
        <v>85</v>
      </c>
      <c r="L26" s="4">
        <v>0</v>
      </c>
      <c r="M26" s="4">
        <v>0</v>
      </c>
      <c r="N26" s="4">
        <v>0</v>
      </c>
      <c r="O26" s="4"/>
      <c r="P26" s="4"/>
      <c r="Q26" s="10">
        <f t="shared" si="0"/>
        <v>29.166666666666668</v>
      </c>
    </row>
    <row r="27" spans="2:17" x14ac:dyDescent="0.25">
      <c r="B27" s="6">
        <f t="shared" si="1"/>
        <v>19</v>
      </c>
      <c r="C27" s="3" t="s">
        <v>71</v>
      </c>
      <c r="D27" s="23" t="s">
        <v>45</v>
      </c>
      <c r="E27" s="24"/>
      <c r="F27" s="24"/>
      <c r="G27" s="24"/>
      <c r="H27" s="24"/>
      <c r="J27" s="4">
        <v>90</v>
      </c>
      <c r="K27" s="4">
        <v>90</v>
      </c>
      <c r="L27" s="4">
        <v>0</v>
      </c>
      <c r="M27" s="4">
        <v>0</v>
      </c>
      <c r="N27" s="4">
        <v>0</v>
      </c>
      <c r="O27" s="4"/>
      <c r="P27" s="4"/>
      <c r="Q27" s="10">
        <f t="shared" si="0"/>
        <v>30</v>
      </c>
    </row>
    <row r="28" spans="2:17" x14ac:dyDescent="0.25">
      <c r="B28" s="6">
        <f t="shared" si="1"/>
        <v>20</v>
      </c>
      <c r="C28" s="3" t="s">
        <v>72</v>
      </c>
      <c r="D28" s="23" t="s">
        <v>46</v>
      </c>
      <c r="E28" s="24"/>
      <c r="F28" s="24"/>
      <c r="G28" s="24"/>
      <c r="H28" s="24"/>
      <c r="I28" s="25"/>
      <c r="J28" s="4">
        <v>90</v>
      </c>
      <c r="K28" s="4">
        <v>90</v>
      </c>
      <c r="L28" s="4">
        <v>0</v>
      </c>
      <c r="M28" s="4">
        <v>0</v>
      </c>
      <c r="N28" s="4">
        <v>0</v>
      </c>
      <c r="O28" s="4"/>
      <c r="P28" s="4"/>
      <c r="Q28" s="10">
        <f t="shared" si="0"/>
        <v>30</v>
      </c>
    </row>
    <row r="29" spans="2:17" x14ac:dyDescent="0.25">
      <c r="B29" s="6">
        <f t="shared" si="1"/>
        <v>21</v>
      </c>
      <c r="C29" s="3" t="s">
        <v>73</v>
      </c>
      <c r="D29" s="23" t="s">
        <v>47</v>
      </c>
      <c r="E29" s="24"/>
      <c r="F29" s="24"/>
      <c r="G29" s="24"/>
      <c r="H29" s="24"/>
      <c r="I29" s="25"/>
      <c r="J29" s="4">
        <v>90</v>
      </c>
      <c r="K29" s="4">
        <v>90</v>
      </c>
      <c r="L29" s="4">
        <v>0</v>
      </c>
      <c r="M29" s="4">
        <v>0</v>
      </c>
      <c r="N29" s="4">
        <v>0</v>
      </c>
      <c r="O29" s="4"/>
      <c r="P29" s="4"/>
      <c r="Q29" s="10">
        <f t="shared" si="0"/>
        <v>30</v>
      </c>
    </row>
    <row r="30" spans="2:17" x14ac:dyDescent="0.25">
      <c r="B30" s="6">
        <f t="shared" si="1"/>
        <v>22</v>
      </c>
      <c r="C30" s="3" t="s">
        <v>74</v>
      </c>
      <c r="D30" s="51" t="s">
        <v>48</v>
      </c>
      <c r="E30" s="52" t="s">
        <v>48</v>
      </c>
      <c r="F30" s="52" t="s">
        <v>48</v>
      </c>
      <c r="G30" s="52" t="s">
        <v>48</v>
      </c>
      <c r="H30" s="52" t="s">
        <v>48</v>
      </c>
      <c r="I30" s="53" t="s">
        <v>48</v>
      </c>
      <c r="J30" s="4">
        <v>85</v>
      </c>
      <c r="K30" s="4">
        <v>80</v>
      </c>
      <c r="L30" s="4">
        <v>0</v>
      </c>
      <c r="M30" s="4">
        <v>0</v>
      </c>
      <c r="N30" s="4">
        <v>0</v>
      </c>
      <c r="O30" s="4"/>
      <c r="P30" s="4"/>
      <c r="Q30" s="10">
        <f t="shared" si="0"/>
        <v>27.5</v>
      </c>
    </row>
    <row r="31" spans="2:17" x14ac:dyDescent="0.25">
      <c r="B31" s="6">
        <f t="shared" si="1"/>
        <v>23</v>
      </c>
      <c r="C31" s="3" t="s">
        <v>75</v>
      </c>
      <c r="D31" s="51" t="s">
        <v>49</v>
      </c>
      <c r="E31" s="52" t="s">
        <v>49</v>
      </c>
      <c r="F31" s="52" t="s">
        <v>49</v>
      </c>
      <c r="G31" s="52" t="s">
        <v>49</v>
      </c>
      <c r="H31" s="52" t="s">
        <v>49</v>
      </c>
      <c r="I31" s="53" t="s">
        <v>49</v>
      </c>
      <c r="J31" s="4">
        <v>90</v>
      </c>
      <c r="K31" s="4">
        <v>90</v>
      </c>
      <c r="L31" s="4">
        <v>0</v>
      </c>
      <c r="M31" s="4">
        <v>0</v>
      </c>
      <c r="N31" s="4">
        <v>0</v>
      </c>
      <c r="O31" s="4"/>
      <c r="P31" s="4"/>
      <c r="Q31" s="10">
        <f t="shared" si="0"/>
        <v>30</v>
      </c>
    </row>
    <row r="32" spans="2:17" x14ac:dyDescent="0.25">
      <c r="B32" s="6">
        <f t="shared" si="1"/>
        <v>24</v>
      </c>
      <c r="C32" s="3" t="s">
        <v>76</v>
      </c>
      <c r="D32" s="51" t="s">
        <v>50</v>
      </c>
      <c r="E32" s="52" t="s">
        <v>50</v>
      </c>
      <c r="F32" s="52" t="s">
        <v>50</v>
      </c>
      <c r="G32" s="52" t="s">
        <v>50</v>
      </c>
      <c r="H32" s="52" t="s">
        <v>50</v>
      </c>
      <c r="I32" s="53" t="s">
        <v>50</v>
      </c>
      <c r="J32" s="4">
        <v>90</v>
      </c>
      <c r="K32" s="4">
        <v>80</v>
      </c>
      <c r="L32" s="4">
        <v>0</v>
      </c>
      <c r="M32" s="4">
        <v>0</v>
      </c>
      <c r="N32" s="4">
        <v>0</v>
      </c>
      <c r="O32" s="4"/>
      <c r="P32" s="4"/>
      <c r="Q32" s="10">
        <f t="shared" si="0"/>
        <v>28.333333333333332</v>
      </c>
    </row>
    <row r="33" spans="2:17" x14ac:dyDescent="0.25">
      <c r="B33" s="6">
        <f t="shared" si="1"/>
        <v>25</v>
      </c>
      <c r="C33" s="3" t="s">
        <v>77</v>
      </c>
      <c r="D33" s="51" t="s">
        <v>51</v>
      </c>
      <c r="E33" s="52" t="s">
        <v>51</v>
      </c>
      <c r="F33" s="52" t="s">
        <v>51</v>
      </c>
      <c r="G33" s="52" t="s">
        <v>51</v>
      </c>
      <c r="H33" s="52" t="s">
        <v>51</v>
      </c>
      <c r="I33" s="53" t="s">
        <v>51</v>
      </c>
      <c r="J33" s="4">
        <v>85</v>
      </c>
      <c r="K33" s="4">
        <v>70</v>
      </c>
      <c r="L33" s="4">
        <v>0</v>
      </c>
      <c r="M33" s="4">
        <v>0</v>
      </c>
      <c r="N33" s="4">
        <v>0</v>
      </c>
      <c r="O33" s="4"/>
      <c r="P33" s="4"/>
      <c r="Q33" s="10">
        <f t="shared" si="0"/>
        <v>25.833333333333332</v>
      </c>
    </row>
    <row r="34" spans="2:17" x14ac:dyDescent="0.25">
      <c r="B34" s="6">
        <f t="shared" si="1"/>
        <v>26</v>
      </c>
      <c r="C34" s="3"/>
      <c r="D34" s="19"/>
      <c r="E34" s="19"/>
      <c r="F34" s="19"/>
      <c r="G34" s="19"/>
      <c r="H34" s="19"/>
      <c r="I34" s="2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3"/>
      <c r="D35" s="19"/>
      <c r="E35" s="19"/>
      <c r="F35" s="19"/>
      <c r="G35" s="19"/>
      <c r="H35" s="19"/>
      <c r="I35" s="2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3"/>
      <c r="D36" s="52"/>
      <c r="E36" s="52"/>
      <c r="F36" s="52"/>
      <c r="G36" s="52"/>
      <c r="H36" s="52"/>
      <c r="I36" s="5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3"/>
      <c r="D38" s="54"/>
      <c r="E38" s="55"/>
      <c r="F38" s="55"/>
      <c r="G38" s="55"/>
      <c r="H38" s="55"/>
      <c r="I38" s="56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3"/>
      <c r="D39" s="54"/>
      <c r="E39" s="55"/>
      <c r="F39" s="55"/>
      <c r="G39" s="55"/>
      <c r="H39" s="55"/>
      <c r="I39" s="56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3"/>
      <c r="D40" s="54"/>
      <c r="E40" s="55"/>
      <c r="F40" s="55"/>
      <c r="G40" s="55"/>
      <c r="H40" s="55"/>
      <c r="I40" s="56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3"/>
      <c r="D41" s="54"/>
      <c r="E41" s="55"/>
      <c r="F41" s="55"/>
      <c r="G41" s="55"/>
      <c r="H41" s="55"/>
      <c r="I41" s="56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3"/>
      <c r="D42" s="54"/>
      <c r="E42" s="55"/>
      <c r="F42" s="55"/>
      <c r="G42" s="55"/>
      <c r="H42" s="55"/>
      <c r="I42" s="56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3"/>
      <c r="D43" s="54"/>
      <c r="E43" s="55"/>
      <c r="F43" s="55"/>
      <c r="G43" s="55"/>
      <c r="H43" s="55"/>
      <c r="I43" s="56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3"/>
      <c r="D44" s="54"/>
      <c r="E44" s="55"/>
      <c r="F44" s="55"/>
      <c r="G44" s="55"/>
      <c r="H44" s="55"/>
      <c r="I44" s="56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3"/>
      <c r="D45" s="54"/>
      <c r="E45" s="55"/>
      <c r="F45" s="55"/>
      <c r="G45" s="55"/>
      <c r="H45" s="55"/>
      <c r="I45" s="56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3"/>
      <c r="D46" s="54"/>
      <c r="E46" s="55"/>
      <c r="F46" s="55"/>
      <c r="G46" s="55"/>
      <c r="H46" s="55"/>
      <c r="I46" s="56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3"/>
      <c r="D47" s="54"/>
      <c r="E47" s="55"/>
      <c r="F47" s="55"/>
      <c r="G47" s="55"/>
      <c r="H47" s="55"/>
      <c r="I47" s="56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3"/>
      <c r="D48" s="54"/>
      <c r="E48" s="55"/>
      <c r="F48" s="55"/>
      <c r="G48" s="55"/>
      <c r="H48" s="55"/>
      <c r="I48" s="56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3"/>
      <c r="D49" s="54"/>
      <c r="E49" s="55"/>
      <c r="F49" s="55"/>
      <c r="G49" s="55"/>
      <c r="H49" s="55"/>
      <c r="I49" s="56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3"/>
      <c r="D50" s="54"/>
      <c r="E50" s="55"/>
      <c r="F50" s="55"/>
      <c r="G50" s="55"/>
      <c r="H50" s="55"/>
      <c r="I50" s="56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3"/>
      <c r="D51" s="54"/>
      <c r="E51" s="55"/>
      <c r="F51" s="55"/>
      <c r="G51" s="55"/>
      <c r="H51" s="55"/>
      <c r="I51" s="56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54"/>
      <c r="E52" s="55"/>
      <c r="F52" s="55"/>
      <c r="G52" s="55"/>
      <c r="H52" s="55"/>
      <c r="I52" s="56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7"/>
      <c r="E53" s="28"/>
      <c r="F53" s="28"/>
      <c r="G53" s="28"/>
      <c r="H53" s="28"/>
      <c r="I53" s="4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9"/>
      <c r="D54" s="29"/>
      <c r="E54" s="1"/>
      <c r="H54" s="35" t="s">
        <v>19</v>
      </c>
      <c r="I54" s="35"/>
      <c r="J54" s="11">
        <f>COUNTIF(J9:J53,"&gt;=70")</f>
        <v>25</v>
      </c>
      <c r="K54" s="11">
        <f t="shared" ref="K54:P54" si="2">COUNTIF(K9:K53,"&gt;=70")</f>
        <v>25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9"/>
      <c r="D55" s="29"/>
      <c r="E55" s="8"/>
      <c r="H55" s="39" t="s">
        <v>20</v>
      </c>
      <c r="I55" s="39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25</v>
      </c>
      <c r="M55" s="12">
        <f t="shared" si="4"/>
        <v>25</v>
      </c>
      <c r="N55" s="12">
        <f t="shared" si="4"/>
        <v>25</v>
      </c>
      <c r="O55" s="12">
        <f t="shared" si="4"/>
        <v>0</v>
      </c>
      <c r="P55" s="12">
        <f t="shared" si="4"/>
        <v>0</v>
      </c>
      <c r="Q55" s="12">
        <f t="shared" si="4"/>
        <v>29</v>
      </c>
    </row>
    <row r="56" spans="2:17" x14ac:dyDescent="0.25">
      <c r="C56" s="29"/>
      <c r="D56" s="29"/>
      <c r="E56" s="29"/>
      <c r="H56" s="39" t="s">
        <v>21</v>
      </c>
      <c r="I56" s="39"/>
      <c r="J56" s="12">
        <f>COUNT(J9:J53)</f>
        <v>25</v>
      </c>
      <c r="K56" s="12">
        <f t="shared" ref="K56:Q56" si="5">COUNT(K9:K53)</f>
        <v>25</v>
      </c>
      <c r="L56" s="12">
        <f t="shared" si="5"/>
        <v>25</v>
      </c>
      <c r="M56" s="12">
        <f t="shared" si="5"/>
        <v>25</v>
      </c>
      <c r="N56" s="12">
        <f t="shared" si="5"/>
        <v>25</v>
      </c>
      <c r="O56" s="12">
        <f t="shared" si="5"/>
        <v>0</v>
      </c>
      <c r="P56" s="12">
        <f t="shared" si="5"/>
        <v>0</v>
      </c>
      <c r="Q56" s="12">
        <f t="shared" si="5"/>
        <v>29</v>
      </c>
    </row>
    <row r="57" spans="2:17" x14ac:dyDescent="0.25">
      <c r="C57" s="29"/>
      <c r="D57" s="29"/>
      <c r="E57" s="1"/>
      <c r="H57" s="30" t="s">
        <v>16</v>
      </c>
      <c r="I57" s="30"/>
      <c r="J57" s="13">
        <f>J54/J56</f>
        <v>1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29"/>
      <c r="D58" s="29"/>
      <c r="E58" s="1"/>
      <c r="H58" s="30" t="s">
        <v>17</v>
      </c>
      <c r="I58" s="30"/>
      <c r="J58" s="13">
        <f>J55/J56</f>
        <v>0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29"/>
      <c r="D59" s="29"/>
      <c r="E59" s="8"/>
    </row>
    <row r="60" spans="2:17" x14ac:dyDescent="0.25">
      <c r="C60" s="1"/>
      <c r="D60" s="1"/>
      <c r="E60" s="8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0"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Q6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47:I47"/>
    <mergeCell ref="D48:I48"/>
    <mergeCell ref="D33:I33"/>
    <mergeCell ref="D31:I31"/>
    <mergeCell ref="D32:I32"/>
    <mergeCell ref="D36:I36"/>
    <mergeCell ref="D42:I42"/>
    <mergeCell ref="D43:I43"/>
    <mergeCell ref="D44:I44"/>
    <mergeCell ref="D45:I45"/>
    <mergeCell ref="D46:I46"/>
    <mergeCell ref="J61:P61"/>
    <mergeCell ref="J62:P62"/>
    <mergeCell ref="C55:D55"/>
    <mergeCell ref="H55:I55"/>
    <mergeCell ref="C56:E56"/>
    <mergeCell ref="H56:I56"/>
    <mergeCell ref="C57:D57"/>
    <mergeCell ref="H57:I57"/>
    <mergeCell ref="D30:I30"/>
    <mergeCell ref="D25:I25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63"/>
  <sheetViews>
    <sheetView topLeftCell="A5" zoomScaleNormal="100" workbookViewId="0">
      <selection activeCell="K11" sqref="K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7.42578125" bestFit="1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21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21" x14ac:dyDescent="0.25">
      <c r="C4" t="s">
        <v>0</v>
      </c>
      <c r="D4" s="43" t="s">
        <v>125</v>
      </c>
      <c r="E4" s="43"/>
      <c r="F4" s="43"/>
      <c r="G4" s="43"/>
      <c r="I4" t="s">
        <v>1</v>
      </c>
      <c r="J4" s="43" t="s">
        <v>126</v>
      </c>
      <c r="K4" s="43"/>
      <c r="M4" t="s">
        <v>2</v>
      </c>
      <c r="N4" s="50">
        <v>45397</v>
      </c>
      <c r="O4" s="50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3" t="s">
        <v>80</v>
      </c>
      <c r="E6" s="43"/>
      <c r="F6" s="43"/>
      <c r="G6" s="43"/>
      <c r="I6" s="29" t="s">
        <v>22</v>
      </c>
      <c r="J6" s="29"/>
      <c r="K6" s="45" t="s">
        <v>24</v>
      </c>
      <c r="L6" s="45"/>
      <c r="M6" s="45"/>
      <c r="N6" s="45"/>
      <c r="O6" s="45"/>
      <c r="P6" s="45"/>
      <c r="Q6" s="45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3" t="s">
        <v>142</v>
      </c>
      <c r="D9" s="51" t="s">
        <v>127</v>
      </c>
      <c r="E9" s="52"/>
      <c r="F9" s="52"/>
      <c r="G9" s="52"/>
      <c r="H9" s="52"/>
      <c r="I9" s="53"/>
      <c r="J9" s="4">
        <v>90</v>
      </c>
      <c r="K9" s="4">
        <v>85</v>
      </c>
      <c r="L9" s="4">
        <v>0</v>
      </c>
      <c r="M9" s="4">
        <v>0</v>
      </c>
      <c r="N9" s="4"/>
      <c r="O9" s="4"/>
      <c r="P9" s="4">
        <v>0</v>
      </c>
      <c r="Q9" s="10">
        <f>SUM(J9:P9)/6</f>
        <v>29.166666666666668</v>
      </c>
      <c r="U9" s="26"/>
    </row>
    <row r="10" spans="2:21" x14ac:dyDescent="0.25">
      <c r="B10" s="6">
        <f>B9+1</f>
        <v>2</v>
      </c>
      <c r="C10" s="3" t="s">
        <v>145</v>
      </c>
      <c r="D10" s="51" t="s">
        <v>128</v>
      </c>
      <c r="E10" s="52"/>
      <c r="F10" s="52"/>
      <c r="G10" s="52"/>
      <c r="H10" s="52"/>
      <c r="I10" s="53"/>
      <c r="J10" s="4">
        <v>90</v>
      </c>
      <c r="K10" s="4">
        <v>85</v>
      </c>
      <c r="L10" s="4">
        <v>0</v>
      </c>
      <c r="M10" s="4">
        <v>0</v>
      </c>
      <c r="N10" s="4"/>
      <c r="O10" s="4"/>
      <c r="P10" s="4">
        <v>0</v>
      </c>
      <c r="Q10" s="10">
        <f t="shared" ref="Q10:Q32" si="0">SUM(J10:P10)/6</f>
        <v>29.166666666666668</v>
      </c>
    </row>
    <row r="11" spans="2:21" x14ac:dyDescent="0.25">
      <c r="B11" s="6">
        <f t="shared" ref="B11:B54" si="1">B10+1</f>
        <v>3</v>
      </c>
      <c r="C11" s="3" t="s">
        <v>143</v>
      </c>
      <c r="D11" s="51" t="s">
        <v>129</v>
      </c>
      <c r="E11" s="52"/>
      <c r="F11" s="52"/>
      <c r="G11" s="52"/>
      <c r="H11" s="52"/>
      <c r="I11" s="53"/>
      <c r="J11" s="4">
        <v>90</v>
      </c>
      <c r="K11" s="4">
        <v>85</v>
      </c>
      <c r="L11" s="4">
        <v>0</v>
      </c>
      <c r="M11" s="4">
        <v>0</v>
      </c>
      <c r="N11" s="4"/>
      <c r="O11" s="4"/>
      <c r="P11" s="4">
        <v>0</v>
      </c>
      <c r="Q11" s="10">
        <f t="shared" si="0"/>
        <v>29.166666666666668</v>
      </c>
    </row>
    <row r="12" spans="2:21" x14ac:dyDescent="0.25">
      <c r="B12" s="6">
        <f t="shared" si="1"/>
        <v>4</v>
      </c>
      <c r="C12" s="3" t="s">
        <v>144</v>
      </c>
      <c r="D12" s="51" t="s">
        <v>130</v>
      </c>
      <c r="E12" s="52"/>
      <c r="F12" s="52"/>
      <c r="G12" s="52"/>
      <c r="H12" s="52"/>
      <c r="I12" s="53"/>
      <c r="J12" s="4">
        <v>90</v>
      </c>
      <c r="K12" s="4">
        <v>85</v>
      </c>
      <c r="L12" s="4">
        <v>0</v>
      </c>
      <c r="M12" s="4">
        <v>0</v>
      </c>
      <c r="N12" s="4"/>
      <c r="O12" s="4"/>
      <c r="P12" s="4">
        <v>0</v>
      </c>
      <c r="Q12" s="10">
        <f t="shared" si="0"/>
        <v>29.166666666666668</v>
      </c>
    </row>
    <row r="13" spans="2:21" x14ac:dyDescent="0.25">
      <c r="B13" s="6">
        <f t="shared" si="1"/>
        <v>5</v>
      </c>
      <c r="C13" s="3" t="s">
        <v>146</v>
      </c>
      <c r="D13" s="51" t="s">
        <v>131</v>
      </c>
      <c r="E13" s="52"/>
      <c r="F13" s="52"/>
      <c r="G13" s="52"/>
      <c r="H13" s="52"/>
      <c r="I13" s="53"/>
      <c r="J13" s="4">
        <v>90</v>
      </c>
      <c r="K13" s="4">
        <v>85</v>
      </c>
      <c r="L13" s="4">
        <v>0</v>
      </c>
      <c r="M13" s="4">
        <v>0</v>
      </c>
      <c r="N13" s="4"/>
      <c r="O13" s="4"/>
      <c r="P13" s="4">
        <v>0</v>
      </c>
      <c r="Q13" s="10">
        <f t="shared" si="0"/>
        <v>29.166666666666668</v>
      </c>
    </row>
    <row r="14" spans="2:21" x14ac:dyDescent="0.25">
      <c r="B14" s="6">
        <f t="shared" si="1"/>
        <v>6</v>
      </c>
      <c r="C14" s="3" t="s">
        <v>147</v>
      </c>
      <c r="D14" s="51" t="s">
        <v>132</v>
      </c>
      <c r="E14" s="52"/>
      <c r="F14" s="52"/>
      <c r="G14" s="52"/>
      <c r="H14" s="52"/>
      <c r="I14" s="53"/>
      <c r="J14" s="4">
        <v>90</v>
      </c>
      <c r="K14" s="4">
        <v>85</v>
      </c>
      <c r="L14" s="4">
        <v>0</v>
      </c>
      <c r="M14" s="4">
        <v>0</v>
      </c>
      <c r="N14" s="4"/>
      <c r="O14" s="4"/>
      <c r="P14" s="4">
        <v>0</v>
      </c>
      <c r="Q14" s="10">
        <f t="shared" si="0"/>
        <v>29.166666666666668</v>
      </c>
    </row>
    <row r="15" spans="2:21" x14ac:dyDescent="0.25">
      <c r="B15" s="6">
        <f t="shared" si="1"/>
        <v>7</v>
      </c>
      <c r="C15" s="3" t="s">
        <v>148</v>
      </c>
      <c r="D15" s="51" t="s">
        <v>133</v>
      </c>
      <c r="E15" s="52"/>
      <c r="F15" s="52"/>
      <c r="G15" s="52"/>
      <c r="H15" s="52"/>
      <c r="I15" s="53"/>
      <c r="J15" s="4">
        <v>90</v>
      </c>
      <c r="K15" s="4">
        <v>85</v>
      </c>
      <c r="L15" s="4">
        <v>0</v>
      </c>
      <c r="M15" s="4">
        <v>0</v>
      </c>
      <c r="N15" s="4"/>
      <c r="O15" s="4"/>
      <c r="P15" s="4">
        <v>0</v>
      </c>
      <c r="Q15" s="10">
        <f t="shared" si="0"/>
        <v>29.166666666666668</v>
      </c>
    </row>
    <row r="16" spans="2:21" x14ac:dyDescent="0.25">
      <c r="B16" s="6">
        <f t="shared" si="1"/>
        <v>8</v>
      </c>
      <c r="C16" s="3" t="s">
        <v>149</v>
      </c>
      <c r="D16" s="51" t="s">
        <v>134</v>
      </c>
      <c r="E16" s="52"/>
      <c r="F16" s="52"/>
      <c r="G16" s="52"/>
      <c r="H16" s="52"/>
      <c r="I16" s="53"/>
      <c r="J16" s="4">
        <v>85</v>
      </c>
      <c r="K16" s="4">
        <v>85</v>
      </c>
      <c r="L16" s="4">
        <v>0</v>
      </c>
      <c r="M16" s="4">
        <v>0</v>
      </c>
      <c r="N16" s="4"/>
      <c r="O16" s="4"/>
      <c r="P16" s="4">
        <v>0</v>
      </c>
      <c r="Q16" s="10">
        <f t="shared" si="0"/>
        <v>28.333333333333332</v>
      </c>
    </row>
    <row r="17" spans="2:17" x14ac:dyDescent="0.25">
      <c r="B17" s="6">
        <f t="shared" si="1"/>
        <v>9</v>
      </c>
      <c r="C17" s="3" t="s">
        <v>150</v>
      </c>
      <c r="D17" s="51" t="s">
        <v>135</v>
      </c>
      <c r="E17" s="52"/>
      <c r="F17" s="52"/>
      <c r="G17" s="52"/>
      <c r="H17" s="52"/>
      <c r="I17" s="53"/>
      <c r="J17" s="4">
        <v>90</v>
      </c>
      <c r="K17" s="4">
        <v>85</v>
      </c>
      <c r="L17" s="4">
        <v>0</v>
      </c>
      <c r="M17" s="4">
        <v>0</v>
      </c>
      <c r="N17" s="4"/>
      <c r="O17" s="4"/>
      <c r="P17" s="4">
        <v>0</v>
      </c>
      <c r="Q17" s="10">
        <f t="shared" si="0"/>
        <v>29.166666666666668</v>
      </c>
    </row>
    <row r="18" spans="2:17" x14ac:dyDescent="0.25">
      <c r="B18" s="6">
        <f t="shared" si="1"/>
        <v>10</v>
      </c>
      <c r="C18" s="3" t="s">
        <v>151</v>
      </c>
      <c r="D18" s="51" t="s">
        <v>136</v>
      </c>
      <c r="E18" s="52"/>
      <c r="F18" s="52"/>
      <c r="G18" s="52"/>
      <c r="H18" s="52"/>
      <c r="I18" s="53"/>
      <c r="J18" s="4">
        <v>85</v>
      </c>
      <c r="K18" s="4">
        <v>85</v>
      </c>
      <c r="L18" s="4">
        <v>0</v>
      </c>
      <c r="M18" s="4">
        <v>0</v>
      </c>
      <c r="N18" s="4"/>
      <c r="O18" s="4"/>
      <c r="P18" s="4">
        <v>0</v>
      </c>
      <c r="Q18" s="10">
        <f t="shared" si="0"/>
        <v>28.333333333333332</v>
      </c>
    </row>
    <row r="19" spans="2:17" x14ac:dyDescent="0.25">
      <c r="B19" s="6">
        <f t="shared" si="1"/>
        <v>11</v>
      </c>
      <c r="C19" s="3" t="s">
        <v>152</v>
      </c>
      <c r="D19" s="51" t="s">
        <v>137</v>
      </c>
      <c r="E19" s="52"/>
      <c r="F19" s="52"/>
      <c r="G19" s="52"/>
      <c r="H19" s="52"/>
      <c r="I19" s="53"/>
      <c r="J19" s="4">
        <v>90</v>
      </c>
      <c r="K19" s="4">
        <v>85</v>
      </c>
      <c r="L19" s="4">
        <v>0</v>
      </c>
      <c r="M19" s="4">
        <v>0</v>
      </c>
      <c r="N19" s="4"/>
      <c r="O19" s="4"/>
      <c r="P19" s="4">
        <v>0</v>
      </c>
      <c r="Q19" s="10">
        <f t="shared" si="0"/>
        <v>29.166666666666668</v>
      </c>
    </row>
    <row r="20" spans="2:17" x14ac:dyDescent="0.25">
      <c r="B20" s="6">
        <f t="shared" si="1"/>
        <v>12</v>
      </c>
      <c r="C20" s="3" t="s">
        <v>153</v>
      </c>
      <c r="D20" s="51" t="s">
        <v>138</v>
      </c>
      <c r="E20" s="52"/>
      <c r="F20" s="52"/>
      <c r="G20" s="52"/>
      <c r="H20" s="52"/>
      <c r="I20" s="53"/>
      <c r="J20" s="4">
        <v>89</v>
      </c>
      <c r="K20" s="4">
        <v>85</v>
      </c>
      <c r="L20" s="4">
        <v>0</v>
      </c>
      <c r="M20" s="4">
        <v>0</v>
      </c>
      <c r="N20" s="4"/>
      <c r="O20" s="4"/>
      <c r="P20" s="4">
        <v>0</v>
      </c>
      <c r="Q20" s="10">
        <f t="shared" si="0"/>
        <v>29</v>
      </c>
    </row>
    <row r="21" spans="2:17" x14ac:dyDescent="0.25">
      <c r="B21" s="6">
        <f t="shared" si="1"/>
        <v>13</v>
      </c>
      <c r="C21" s="3" t="s">
        <v>154</v>
      </c>
      <c r="D21" s="51" t="s">
        <v>139</v>
      </c>
      <c r="E21" s="52"/>
      <c r="F21" s="52"/>
      <c r="G21" s="52"/>
      <c r="H21" s="52"/>
      <c r="I21" s="53"/>
      <c r="J21" s="4">
        <v>90</v>
      </c>
      <c r="K21" s="4">
        <v>85</v>
      </c>
      <c r="L21" s="4">
        <v>0</v>
      </c>
      <c r="M21" s="4">
        <v>0</v>
      </c>
      <c r="N21" s="4"/>
      <c r="O21" s="4"/>
      <c r="P21" s="4">
        <v>0</v>
      </c>
      <c r="Q21" s="10">
        <f t="shared" si="0"/>
        <v>29.166666666666668</v>
      </c>
    </row>
    <row r="22" spans="2:17" x14ac:dyDescent="0.25">
      <c r="B22" s="6">
        <v>14</v>
      </c>
      <c r="C22" s="3" t="s">
        <v>155</v>
      </c>
      <c r="D22" s="23" t="s">
        <v>140</v>
      </c>
      <c r="E22" s="24"/>
      <c r="F22" s="24"/>
      <c r="G22" s="24"/>
      <c r="H22" s="24"/>
      <c r="I22" s="25"/>
      <c r="J22" s="4">
        <v>90</v>
      </c>
      <c r="K22" s="4">
        <v>85</v>
      </c>
      <c r="L22" s="4">
        <v>0</v>
      </c>
      <c r="M22" s="4">
        <v>0</v>
      </c>
      <c r="N22" s="4"/>
      <c r="O22" s="4"/>
      <c r="P22" s="4">
        <v>0</v>
      </c>
      <c r="Q22" s="10">
        <f t="shared" si="0"/>
        <v>29.166666666666668</v>
      </c>
    </row>
    <row r="23" spans="2:17" x14ac:dyDescent="0.25">
      <c r="B23" s="6">
        <v>15</v>
      </c>
      <c r="C23" s="3" t="s">
        <v>156</v>
      </c>
      <c r="D23" s="51" t="s">
        <v>141</v>
      </c>
      <c r="E23" s="52"/>
      <c r="F23" s="52"/>
      <c r="G23" s="52"/>
      <c r="H23" s="52"/>
      <c r="I23" s="53"/>
      <c r="J23" s="4">
        <v>90</v>
      </c>
      <c r="K23" s="4">
        <v>85</v>
      </c>
      <c r="L23" s="4">
        <v>0</v>
      </c>
      <c r="M23" s="4">
        <v>0</v>
      </c>
      <c r="N23" s="4"/>
      <c r="O23" s="4"/>
      <c r="P23" s="4">
        <v>0</v>
      </c>
      <c r="Q23" s="10">
        <f t="shared" si="0"/>
        <v>29.166666666666668</v>
      </c>
    </row>
    <row r="24" spans="2:17" x14ac:dyDescent="0.25">
      <c r="B24" s="6">
        <v>16</v>
      </c>
      <c r="C24" s="3"/>
      <c r="D24" s="51"/>
      <c r="E24" s="52"/>
      <c r="F24" s="52"/>
      <c r="G24" s="52"/>
      <c r="H24" s="52"/>
      <c r="I24" s="53"/>
      <c r="J24" s="4"/>
      <c r="K24" s="4"/>
      <c r="L24" s="4"/>
      <c r="M24" s="4"/>
      <c r="N24" s="4"/>
      <c r="O24" s="4"/>
      <c r="P24" s="4">
        <v>0</v>
      </c>
      <c r="Q24" s="10">
        <f t="shared" si="0"/>
        <v>0</v>
      </c>
    </row>
    <row r="25" spans="2:17" x14ac:dyDescent="0.25">
      <c r="B25" s="6">
        <v>17</v>
      </c>
      <c r="C25" s="3"/>
      <c r="D25" s="51"/>
      <c r="E25" s="52"/>
      <c r="F25" s="52"/>
      <c r="G25" s="52"/>
      <c r="H25" s="52"/>
      <c r="I25" s="53"/>
      <c r="J25" s="4"/>
      <c r="K25" s="4"/>
      <c r="L25" s="4"/>
      <c r="M25" s="4"/>
      <c r="N25" s="4"/>
      <c r="O25" s="4"/>
      <c r="P25" s="4">
        <v>0</v>
      </c>
      <c r="Q25" s="10">
        <f t="shared" si="0"/>
        <v>0</v>
      </c>
    </row>
    <row r="26" spans="2:17" x14ac:dyDescent="0.25">
      <c r="B26" s="6">
        <v>18</v>
      </c>
      <c r="C26" s="3"/>
      <c r="D26" s="51"/>
      <c r="E26" s="52"/>
      <c r="F26" s="52"/>
      <c r="G26" s="52"/>
      <c r="H26" s="52"/>
      <c r="I26" s="53"/>
      <c r="J26" s="4"/>
      <c r="K26" s="4"/>
      <c r="L26" s="4"/>
      <c r="M26" s="4"/>
      <c r="N26" s="4"/>
      <c r="O26" s="4"/>
      <c r="P26" s="4">
        <v>0</v>
      </c>
      <c r="Q26" s="10">
        <f t="shared" si="0"/>
        <v>0</v>
      </c>
    </row>
    <row r="27" spans="2:17" x14ac:dyDescent="0.25">
      <c r="B27" s="6">
        <v>19</v>
      </c>
      <c r="C27" s="3"/>
      <c r="D27" s="51"/>
      <c r="E27" s="52"/>
      <c r="F27" s="52"/>
      <c r="G27" s="52"/>
      <c r="H27" s="52"/>
      <c r="I27" s="53"/>
      <c r="J27" s="4"/>
      <c r="K27" s="4"/>
      <c r="L27" s="4"/>
      <c r="M27" s="4"/>
      <c r="N27" s="4"/>
      <c r="O27" s="4"/>
      <c r="P27" s="4">
        <v>0</v>
      </c>
      <c r="Q27" s="10">
        <f t="shared" si="0"/>
        <v>0</v>
      </c>
    </row>
    <row r="28" spans="2:17" x14ac:dyDescent="0.25">
      <c r="B28" s="6">
        <v>20</v>
      </c>
      <c r="C28" s="3"/>
      <c r="D28" s="51"/>
      <c r="E28" s="52"/>
      <c r="F28" s="52"/>
      <c r="G28" s="52"/>
      <c r="H28" s="52"/>
      <c r="I28" s="53"/>
      <c r="J28" s="4"/>
      <c r="K28" s="4"/>
      <c r="L28" s="4"/>
      <c r="M28" s="4"/>
      <c r="N28" s="4"/>
      <c r="O28" s="4"/>
      <c r="P28" s="4">
        <v>0</v>
      </c>
      <c r="Q28" s="10">
        <f t="shared" si="0"/>
        <v>0</v>
      </c>
    </row>
    <row r="29" spans="2:17" x14ac:dyDescent="0.25">
      <c r="B29" s="6">
        <v>21</v>
      </c>
      <c r="C29" s="3"/>
      <c r="D29" s="51"/>
      <c r="E29" s="52"/>
      <c r="F29" s="52"/>
      <c r="G29" s="52"/>
      <c r="H29" s="52"/>
      <c r="I29" s="53"/>
      <c r="J29" s="4"/>
      <c r="K29" s="4"/>
      <c r="L29" s="4"/>
      <c r="M29" s="4"/>
      <c r="N29" s="4"/>
      <c r="O29" s="4"/>
      <c r="P29" s="4">
        <v>0</v>
      </c>
      <c r="Q29" s="10">
        <f t="shared" si="0"/>
        <v>0</v>
      </c>
    </row>
    <row r="30" spans="2:17" x14ac:dyDescent="0.25">
      <c r="B30" s="6">
        <v>22</v>
      </c>
      <c r="C30" s="3"/>
      <c r="D30" s="51"/>
      <c r="E30" s="52"/>
      <c r="F30" s="52"/>
      <c r="G30" s="52"/>
      <c r="H30" s="52"/>
      <c r="I30" s="53"/>
      <c r="J30" s="4"/>
      <c r="K30" s="4"/>
      <c r="L30" s="4"/>
      <c r="M30" s="4"/>
      <c r="N30" s="4"/>
      <c r="O30" s="4"/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3"/>
      <c r="D31" s="51"/>
      <c r="E31" s="52"/>
      <c r="F31" s="52"/>
      <c r="G31" s="52"/>
      <c r="H31" s="52"/>
      <c r="I31" s="53"/>
      <c r="J31" s="4"/>
      <c r="K31" s="4"/>
      <c r="L31" s="4"/>
      <c r="M31" s="4"/>
      <c r="N31" s="4"/>
      <c r="O31" s="4"/>
      <c r="P31" s="4">
        <v>0</v>
      </c>
      <c r="Q31" s="10">
        <f t="shared" si="0"/>
        <v>0</v>
      </c>
    </row>
    <row r="32" spans="2:17" x14ac:dyDescent="0.25">
      <c r="B32" s="6">
        <f t="shared" si="1"/>
        <v>24</v>
      </c>
      <c r="C32" s="3"/>
      <c r="D32" s="57"/>
      <c r="E32" s="57"/>
      <c r="F32" s="57"/>
      <c r="G32" s="57"/>
      <c r="H32" s="57"/>
      <c r="I32" s="57"/>
      <c r="J32" s="4"/>
      <c r="K32" s="4"/>
      <c r="L32" s="4"/>
      <c r="M32" s="4"/>
      <c r="N32" s="4"/>
      <c r="O32" s="4"/>
      <c r="P32" s="4">
        <v>0</v>
      </c>
      <c r="Q32" s="10">
        <f t="shared" si="0"/>
        <v>0</v>
      </c>
    </row>
    <row r="33" spans="2:17" x14ac:dyDescent="0.25">
      <c r="B33" s="6"/>
      <c r="C33" s="3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ref="Q33:Q49" si="2">SUM(J33:P33)/7</f>
        <v>0</v>
      </c>
    </row>
    <row r="34" spans="2:17" x14ac:dyDescent="0.25">
      <c r="B34" s="6">
        <f t="shared" si="1"/>
        <v>1</v>
      </c>
      <c r="C34" s="3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</v>
      </c>
      <c r="C35" s="3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3</v>
      </c>
      <c r="C36" s="3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4</v>
      </c>
      <c r="C37" s="3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5</v>
      </c>
      <c r="C38" s="3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6</v>
      </c>
      <c r="C39" s="3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7</v>
      </c>
      <c r="C40" s="3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8</v>
      </c>
      <c r="C41" s="3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9</v>
      </c>
      <c r="C42" s="3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10</v>
      </c>
      <c r="C43" s="3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11</v>
      </c>
      <c r="C44" s="3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12</v>
      </c>
      <c r="C45" s="3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13</v>
      </c>
      <c r="C46" s="3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14</v>
      </c>
      <c r="C47" s="3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15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16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17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ref="Q50:Q54" si="3">SUM(J50:P50)/7</f>
        <v>0</v>
      </c>
    </row>
    <row r="51" spans="2:17" x14ac:dyDescent="0.25">
      <c r="B51" s="6">
        <f t="shared" si="1"/>
        <v>18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19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20</v>
      </c>
      <c r="C53" s="7"/>
      <c r="D53" s="31"/>
      <c r="E53" s="31"/>
      <c r="F53" s="31"/>
      <c r="G53" s="31"/>
      <c r="H53" s="31"/>
      <c r="I53" s="31"/>
      <c r="J53" s="4"/>
      <c r="K53" s="4"/>
      <c r="L53" s="4"/>
      <c r="M53" s="4"/>
      <c r="N53" s="4"/>
      <c r="O53" s="4"/>
      <c r="P53" s="4"/>
      <c r="Q53" s="10">
        <f t="shared" si="3"/>
        <v>0</v>
      </c>
    </row>
    <row r="54" spans="2:17" x14ac:dyDescent="0.25">
      <c r="B54" s="6">
        <f t="shared" si="1"/>
        <v>21</v>
      </c>
      <c r="C54" s="3"/>
      <c r="D54" s="32"/>
      <c r="E54" s="33"/>
      <c r="F54" s="33"/>
      <c r="G54" s="33"/>
      <c r="H54" s="33"/>
      <c r="I54" s="34"/>
      <c r="J54" s="3"/>
      <c r="K54" s="3"/>
      <c r="L54" s="3"/>
      <c r="M54" s="3"/>
      <c r="N54" s="3"/>
      <c r="O54" s="3"/>
      <c r="P54" s="3"/>
      <c r="Q54" s="10">
        <f t="shared" si="3"/>
        <v>0</v>
      </c>
    </row>
    <row r="55" spans="2:17" x14ac:dyDescent="0.25">
      <c r="C55" s="29"/>
      <c r="D55" s="29"/>
      <c r="E55" s="1"/>
      <c r="H55" s="35" t="s">
        <v>19</v>
      </c>
      <c r="I55" s="35"/>
      <c r="J55" s="11">
        <f>COUNTIF(J9:J54,"&gt;=70")</f>
        <v>15</v>
      </c>
      <c r="K55" s="11">
        <f t="shared" ref="K55:P55" si="4">COUNTIF(K9:K54,"&gt;=70")</f>
        <v>15</v>
      </c>
      <c r="L55" s="11">
        <f t="shared" si="4"/>
        <v>0</v>
      </c>
      <c r="M55" s="11">
        <f t="shared" si="4"/>
        <v>0</v>
      </c>
      <c r="N55" s="11">
        <f t="shared" si="4"/>
        <v>0</v>
      </c>
      <c r="O55" s="11">
        <f t="shared" si="4"/>
        <v>0</v>
      </c>
      <c r="P55" s="11">
        <f t="shared" si="4"/>
        <v>0</v>
      </c>
      <c r="Q55" s="15">
        <f t="shared" ref="Q55" si="5">COUNTIF(Q9:Q49,"&gt;=70")</f>
        <v>0</v>
      </c>
    </row>
    <row r="56" spans="2:17" x14ac:dyDescent="0.25">
      <c r="C56" s="29"/>
      <c r="D56" s="29"/>
      <c r="E56" s="8"/>
      <c r="H56" s="39" t="s">
        <v>20</v>
      </c>
      <c r="I56" s="39"/>
      <c r="J56" s="12">
        <f>COUNTIF(J9:J54,"&lt;70")</f>
        <v>0</v>
      </c>
      <c r="K56" s="12">
        <f t="shared" ref="K56:Q56" si="6">COUNTIF(K9:K54,"&lt;70")</f>
        <v>0</v>
      </c>
      <c r="L56" s="12">
        <f t="shared" si="6"/>
        <v>15</v>
      </c>
      <c r="M56" s="12">
        <f t="shared" si="6"/>
        <v>15</v>
      </c>
      <c r="N56" s="12">
        <f t="shared" si="6"/>
        <v>0</v>
      </c>
      <c r="O56" s="12">
        <f t="shared" si="6"/>
        <v>0</v>
      </c>
      <c r="P56" s="12">
        <f t="shared" si="6"/>
        <v>24</v>
      </c>
      <c r="Q56" s="12">
        <f t="shared" si="6"/>
        <v>46</v>
      </c>
    </row>
    <row r="57" spans="2:17" x14ac:dyDescent="0.25">
      <c r="C57" s="29"/>
      <c r="D57" s="29"/>
      <c r="E57" s="29"/>
      <c r="H57" s="39" t="s">
        <v>21</v>
      </c>
      <c r="I57" s="39"/>
      <c r="J57" s="12">
        <f>COUNT(J9:J54)</f>
        <v>15</v>
      </c>
      <c r="K57" s="12">
        <f t="shared" ref="K57:Q57" si="7">COUNT(K9:K54)</f>
        <v>15</v>
      </c>
      <c r="L57" s="12">
        <f t="shared" si="7"/>
        <v>15</v>
      </c>
      <c r="M57" s="12">
        <f t="shared" si="7"/>
        <v>15</v>
      </c>
      <c r="N57" s="12">
        <f t="shared" si="7"/>
        <v>0</v>
      </c>
      <c r="O57" s="12">
        <f t="shared" si="7"/>
        <v>0</v>
      </c>
      <c r="P57" s="12">
        <f t="shared" si="7"/>
        <v>24</v>
      </c>
      <c r="Q57" s="12">
        <f t="shared" si="7"/>
        <v>46</v>
      </c>
    </row>
    <row r="58" spans="2:17" x14ac:dyDescent="0.25">
      <c r="C58" s="29"/>
      <c r="D58" s="29"/>
      <c r="E58" s="1"/>
      <c r="H58" s="30" t="s">
        <v>16</v>
      </c>
      <c r="I58" s="30"/>
      <c r="J58" s="13">
        <f>J55/J57</f>
        <v>1</v>
      </c>
      <c r="K58" s="14">
        <f t="shared" ref="K58:Q58" si="8">K55/K57</f>
        <v>1</v>
      </c>
      <c r="L58" s="14">
        <f t="shared" si="8"/>
        <v>0</v>
      </c>
      <c r="M58" s="14">
        <f t="shared" si="8"/>
        <v>0</v>
      </c>
      <c r="N58" s="14" t="e">
        <f t="shared" si="8"/>
        <v>#DIV/0!</v>
      </c>
      <c r="O58" s="14" t="e">
        <f t="shared" si="8"/>
        <v>#DIV/0!</v>
      </c>
      <c r="P58" s="14">
        <f t="shared" si="8"/>
        <v>0</v>
      </c>
      <c r="Q58" s="14">
        <f t="shared" si="8"/>
        <v>0</v>
      </c>
    </row>
    <row r="59" spans="2:17" x14ac:dyDescent="0.25">
      <c r="C59" s="29"/>
      <c r="D59" s="29"/>
      <c r="E59" s="1"/>
      <c r="H59" s="30" t="s">
        <v>17</v>
      </c>
      <c r="I59" s="30"/>
      <c r="J59" s="13">
        <f>J56/J57</f>
        <v>0</v>
      </c>
      <c r="K59" s="13">
        <f t="shared" ref="K59:Q59" si="9">K56/K57</f>
        <v>0</v>
      </c>
      <c r="L59" s="14">
        <f t="shared" si="9"/>
        <v>1</v>
      </c>
      <c r="M59" s="14">
        <f t="shared" si="9"/>
        <v>1</v>
      </c>
      <c r="N59" s="14" t="e">
        <f t="shared" si="9"/>
        <v>#DIV/0!</v>
      </c>
      <c r="O59" s="14" t="e">
        <f t="shared" si="9"/>
        <v>#DIV/0!</v>
      </c>
      <c r="P59" s="14">
        <f t="shared" si="9"/>
        <v>1</v>
      </c>
      <c r="Q59" s="14">
        <f t="shared" si="9"/>
        <v>1</v>
      </c>
    </row>
    <row r="60" spans="2:17" x14ac:dyDescent="0.25">
      <c r="C60" s="29"/>
      <c r="D60" s="29"/>
      <c r="E60" s="8"/>
    </row>
    <row r="61" spans="2:17" x14ac:dyDescent="0.25">
      <c r="C61" s="1"/>
      <c r="D61" s="1"/>
      <c r="E61" s="8"/>
    </row>
    <row r="62" spans="2:17" x14ac:dyDescent="0.25">
      <c r="J62" s="37"/>
      <c r="K62" s="37"/>
      <c r="L62" s="37"/>
      <c r="M62" s="37"/>
      <c r="N62" s="37"/>
      <c r="O62" s="37"/>
      <c r="P62" s="37"/>
    </row>
    <row r="63" spans="2:17" x14ac:dyDescent="0.25">
      <c r="J63" s="38" t="s">
        <v>18</v>
      </c>
      <c r="K63" s="38"/>
      <c r="L63" s="38"/>
      <c r="M63" s="38"/>
      <c r="N63" s="38"/>
      <c r="O63" s="38"/>
      <c r="P63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Q6"/>
    <mergeCell ref="D26:I26"/>
    <mergeCell ref="D14:I14"/>
    <mergeCell ref="D15:I15"/>
    <mergeCell ref="D16:I16"/>
    <mergeCell ref="D17:I17"/>
    <mergeCell ref="D18:I18"/>
    <mergeCell ref="D19:I19"/>
    <mergeCell ref="D20:I20"/>
    <mergeCell ref="D21:I21"/>
    <mergeCell ref="D23:I23"/>
    <mergeCell ref="D24:I24"/>
    <mergeCell ref="D25:I25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0C1D9-DDDA-449D-96E3-E98F6150A70C}">
  <dimension ref="B2:U63"/>
  <sheetViews>
    <sheetView tabSelected="1" topLeftCell="A7" zoomScaleNormal="100" workbookViewId="0">
      <selection activeCell="K7" sqref="K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7.42578125" bestFit="1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21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21" ht="28.5" customHeight="1" x14ac:dyDescent="0.25">
      <c r="C4" t="s">
        <v>0</v>
      </c>
      <c r="D4" s="58" t="s">
        <v>157</v>
      </c>
      <c r="E4" s="58"/>
      <c r="F4" s="58"/>
      <c r="G4" s="58"/>
      <c r="I4" t="s">
        <v>1</v>
      </c>
      <c r="J4" s="43" t="s">
        <v>158</v>
      </c>
      <c r="K4" s="43"/>
      <c r="M4" t="s">
        <v>2</v>
      </c>
      <c r="N4" s="50">
        <v>45397</v>
      </c>
      <c r="O4" s="50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3" t="s">
        <v>80</v>
      </c>
      <c r="E6" s="43"/>
      <c r="F6" s="43"/>
      <c r="G6" s="43"/>
      <c r="I6" s="29" t="s">
        <v>22</v>
      </c>
      <c r="J6" s="29"/>
      <c r="K6" s="45" t="s">
        <v>24</v>
      </c>
      <c r="L6" s="45"/>
      <c r="M6" s="45"/>
      <c r="N6" s="45"/>
      <c r="O6" s="45"/>
      <c r="P6" s="45"/>
      <c r="Q6" s="45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3" t="s">
        <v>180</v>
      </c>
      <c r="D9" s="51" t="s">
        <v>159</v>
      </c>
      <c r="E9" s="52"/>
      <c r="F9" s="52"/>
      <c r="G9" s="52"/>
      <c r="H9" s="52"/>
      <c r="I9" s="53"/>
      <c r="J9" s="4">
        <v>85</v>
      </c>
      <c r="K9" s="4">
        <v>80</v>
      </c>
      <c r="L9" s="4">
        <v>0</v>
      </c>
      <c r="M9" s="4">
        <v>0</v>
      </c>
      <c r="N9" s="4">
        <v>0</v>
      </c>
      <c r="O9" s="4"/>
      <c r="P9" s="4"/>
      <c r="Q9" s="10">
        <f>SUM(J9:P9)/6</f>
        <v>27.5</v>
      </c>
      <c r="U9" s="26"/>
    </row>
    <row r="10" spans="2:21" x14ac:dyDescent="0.25">
      <c r="B10" s="6">
        <f>B9+1</f>
        <v>2</v>
      </c>
      <c r="C10" s="3" t="s">
        <v>181</v>
      </c>
      <c r="D10" s="51" t="s">
        <v>160</v>
      </c>
      <c r="E10" s="52"/>
      <c r="F10" s="52"/>
      <c r="G10" s="52"/>
      <c r="H10" s="52"/>
      <c r="I10" s="53"/>
      <c r="J10" s="4">
        <v>85</v>
      </c>
      <c r="K10" s="4">
        <v>80</v>
      </c>
      <c r="L10" s="4">
        <v>0</v>
      </c>
      <c r="M10" s="4">
        <v>0</v>
      </c>
      <c r="N10" s="4">
        <v>0</v>
      </c>
      <c r="O10" s="4"/>
      <c r="P10" s="4"/>
      <c r="Q10" s="10">
        <f t="shared" ref="Q10:Q32" si="0">SUM(J10:P10)/6</f>
        <v>27.5</v>
      </c>
    </row>
    <row r="11" spans="2:21" x14ac:dyDescent="0.25">
      <c r="B11" s="6">
        <f t="shared" ref="B11:B54" si="1">B10+1</f>
        <v>3</v>
      </c>
      <c r="C11" s="3" t="s">
        <v>182</v>
      </c>
      <c r="D11" s="51" t="s">
        <v>161</v>
      </c>
      <c r="E11" s="52"/>
      <c r="F11" s="52"/>
      <c r="G11" s="52"/>
      <c r="H11" s="52"/>
      <c r="I11" s="53"/>
      <c r="J11" s="4">
        <v>0</v>
      </c>
      <c r="K11" s="4">
        <v>80</v>
      </c>
      <c r="L11" s="4">
        <v>0</v>
      </c>
      <c r="M11" s="4">
        <v>0</v>
      </c>
      <c r="N11" s="4">
        <v>0</v>
      </c>
      <c r="O11" s="4"/>
      <c r="P11" s="4"/>
      <c r="Q11" s="10">
        <f t="shared" si="0"/>
        <v>13.333333333333334</v>
      </c>
    </row>
    <row r="12" spans="2:21" x14ac:dyDescent="0.25">
      <c r="B12" s="6">
        <f t="shared" si="1"/>
        <v>4</v>
      </c>
      <c r="C12" s="3" t="s">
        <v>183</v>
      </c>
      <c r="D12" s="51" t="s">
        <v>162</v>
      </c>
      <c r="E12" s="52"/>
      <c r="F12" s="52"/>
      <c r="G12" s="52"/>
      <c r="H12" s="52"/>
      <c r="I12" s="53"/>
      <c r="J12" s="4">
        <v>90</v>
      </c>
      <c r="K12" s="4">
        <v>80</v>
      </c>
      <c r="L12" s="4">
        <v>0</v>
      </c>
      <c r="M12" s="4">
        <v>0</v>
      </c>
      <c r="N12" s="4">
        <v>0</v>
      </c>
      <c r="O12" s="4"/>
      <c r="P12" s="4"/>
      <c r="Q12" s="10">
        <f t="shared" si="0"/>
        <v>28.333333333333332</v>
      </c>
    </row>
    <row r="13" spans="2:21" x14ac:dyDescent="0.25">
      <c r="B13" s="6">
        <f t="shared" si="1"/>
        <v>5</v>
      </c>
      <c r="C13" s="3" t="s">
        <v>184</v>
      </c>
      <c r="D13" s="51" t="s">
        <v>163</v>
      </c>
      <c r="E13" s="52"/>
      <c r="F13" s="52"/>
      <c r="G13" s="52"/>
      <c r="H13" s="52"/>
      <c r="I13" s="53"/>
      <c r="J13" s="4">
        <v>85</v>
      </c>
      <c r="K13" s="4">
        <v>80</v>
      </c>
      <c r="L13" s="4">
        <v>0</v>
      </c>
      <c r="M13" s="4">
        <v>0</v>
      </c>
      <c r="N13" s="4">
        <v>0</v>
      </c>
      <c r="O13" s="4"/>
      <c r="P13" s="4"/>
      <c r="Q13" s="10">
        <f t="shared" si="0"/>
        <v>27.5</v>
      </c>
    </row>
    <row r="14" spans="2:21" x14ac:dyDescent="0.25">
      <c r="B14" s="6">
        <f t="shared" si="1"/>
        <v>6</v>
      </c>
      <c r="C14" s="3" t="s">
        <v>185</v>
      </c>
      <c r="D14" s="51" t="s">
        <v>164</v>
      </c>
      <c r="E14" s="52"/>
      <c r="F14" s="52"/>
      <c r="G14" s="52"/>
      <c r="H14" s="52"/>
      <c r="I14" s="53"/>
      <c r="J14" s="4">
        <v>85</v>
      </c>
      <c r="K14" s="4">
        <v>80</v>
      </c>
      <c r="L14" s="4">
        <v>0</v>
      </c>
      <c r="M14" s="4">
        <v>0</v>
      </c>
      <c r="N14" s="4">
        <v>0</v>
      </c>
      <c r="O14" s="4"/>
      <c r="P14" s="4"/>
      <c r="Q14" s="10">
        <f t="shared" si="0"/>
        <v>27.5</v>
      </c>
    </row>
    <row r="15" spans="2:21" x14ac:dyDescent="0.25">
      <c r="B15" s="6">
        <f t="shared" si="1"/>
        <v>7</v>
      </c>
      <c r="C15" s="3" t="s">
        <v>186</v>
      </c>
      <c r="D15" s="51" t="s">
        <v>165</v>
      </c>
      <c r="E15" s="52"/>
      <c r="F15" s="52"/>
      <c r="G15" s="52"/>
      <c r="H15" s="52"/>
      <c r="I15" s="53"/>
      <c r="J15" s="4">
        <v>85</v>
      </c>
      <c r="K15" s="4">
        <v>80</v>
      </c>
      <c r="L15" s="4">
        <v>0</v>
      </c>
      <c r="M15" s="4">
        <v>0</v>
      </c>
      <c r="N15" s="4">
        <v>0</v>
      </c>
      <c r="O15" s="4"/>
      <c r="P15" s="4"/>
      <c r="Q15" s="10">
        <f t="shared" si="0"/>
        <v>27.5</v>
      </c>
    </row>
    <row r="16" spans="2:21" x14ac:dyDescent="0.25">
      <c r="B16" s="6">
        <f t="shared" si="1"/>
        <v>8</v>
      </c>
      <c r="C16" s="3" t="s">
        <v>187</v>
      </c>
      <c r="D16" s="51" t="s">
        <v>166</v>
      </c>
      <c r="E16" s="52"/>
      <c r="F16" s="52"/>
      <c r="G16" s="52"/>
      <c r="H16" s="52"/>
      <c r="I16" s="53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/>
      <c r="P16" s="4"/>
      <c r="Q16" s="10">
        <f t="shared" si="0"/>
        <v>13.333333333333334</v>
      </c>
    </row>
    <row r="17" spans="2:17" x14ac:dyDescent="0.25">
      <c r="B17" s="6">
        <f t="shared" si="1"/>
        <v>9</v>
      </c>
      <c r="C17" s="3" t="s">
        <v>188</v>
      </c>
      <c r="D17" s="51" t="s">
        <v>167</v>
      </c>
      <c r="E17" s="52"/>
      <c r="F17" s="52"/>
      <c r="G17" s="52"/>
      <c r="H17" s="52"/>
      <c r="I17" s="53"/>
      <c r="J17" s="4">
        <v>85</v>
      </c>
      <c r="K17" s="4">
        <v>80</v>
      </c>
      <c r="L17" s="4">
        <v>0</v>
      </c>
      <c r="M17" s="4">
        <v>0</v>
      </c>
      <c r="N17" s="4">
        <v>0</v>
      </c>
      <c r="O17" s="4"/>
      <c r="P17" s="4"/>
      <c r="Q17" s="10">
        <f t="shared" si="0"/>
        <v>27.5</v>
      </c>
    </row>
    <row r="18" spans="2:17" x14ac:dyDescent="0.25">
      <c r="B18" s="6">
        <f t="shared" si="1"/>
        <v>10</v>
      </c>
      <c r="C18" s="3" t="s">
        <v>189</v>
      </c>
      <c r="D18" s="51" t="s">
        <v>168</v>
      </c>
      <c r="E18" s="52"/>
      <c r="F18" s="52"/>
      <c r="G18" s="52"/>
      <c r="H18" s="52"/>
      <c r="I18" s="53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3" t="s">
        <v>190</v>
      </c>
      <c r="D19" s="51" t="s">
        <v>169</v>
      </c>
      <c r="E19" s="52"/>
      <c r="F19" s="52"/>
      <c r="G19" s="52"/>
      <c r="H19" s="52"/>
      <c r="I19" s="53"/>
      <c r="J19" s="4">
        <v>90</v>
      </c>
      <c r="K19" s="4">
        <v>80</v>
      </c>
      <c r="L19" s="4">
        <v>0</v>
      </c>
      <c r="M19" s="4">
        <v>0</v>
      </c>
      <c r="N19" s="4">
        <v>0</v>
      </c>
      <c r="O19" s="4"/>
      <c r="P19" s="4"/>
      <c r="Q19" s="10">
        <f t="shared" si="0"/>
        <v>28.333333333333332</v>
      </c>
    </row>
    <row r="20" spans="2:17" x14ac:dyDescent="0.25">
      <c r="B20" s="6">
        <f t="shared" si="1"/>
        <v>12</v>
      </c>
      <c r="C20" s="3" t="s">
        <v>191</v>
      </c>
      <c r="D20" s="51" t="s">
        <v>170</v>
      </c>
      <c r="E20" s="52"/>
      <c r="F20" s="52"/>
      <c r="G20" s="52"/>
      <c r="H20" s="52"/>
      <c r="I20" s="53"/>
      <c r="J20" s="4">
        <v>85</v>
      </c>
      <c r="K20" s="4">
        <v>80</v>
      </c>
      <c r="L20" s="4">
        <v>0</v>
      </c>
      <c r="M20" s="4">
        <v>0</v>
      </c>
      <c r="N20" s="4">
        <v>0</v>
      </c>
      <c r="O20" s="4"/>
      <c r="P20" s="4"/>
      <c r="Q20" s="10">
        <f t="shared" si="0"/>
        <v>27.5</v>
      </c>
    </row>
    <row r="21" spans="2:17" x14ac:dyDescent="0.25">
      <c r="B21" s="6">
        <f t="shared" si="1"/>
        <v>13</v>
      </c>
      <c r="C21" s="3" t="s">
        <v>192</v>
      </c>
      <c r="D21" s="51" t="s">
        <v>171</v>
      </c>
      <c r="E21" s="52"/>
      <c r="F21" s="52"/>
      <c r="G21" s="52"/>
      <c r="H21" s="52"/>
      <c r="I21" s="53"/>
      <c r="J21" s="4">
        <v>85</v>
      </c>
      <c r="K21" s="4">
        <v>80</v>
      </c>
      <c r="L21" s="4">
        <v>0</v>
      </c>
      <c r="M21" s="4">
        <v>0</v>
      </c>
      <c r="N21" s="4">
        <v>0</v>
      </c>
      <c r="O21" s="4"/>
      <c r="P21" s="4"/>
      <c r="Q21" s="10">
        <f t="shared" si="0"/>
        <v>27.5</v>
      </c>
    </row>
    <row r="22" spans="2:17" x14ac:dyDescent="0.25">
      <c r="B22" s="6">
        <v>14</v>
      </c>
      <c r="C22" s="3" t="s">
        <v>193</v>
      </c>
      <c r="D22" s="23" t="s">
        <v>172</v>
      </c>
      <c r="E22" s="24"/>
      <c r="F22" s="24"/>
      <c r="G22" s="24"/>
      <c r="H22" s="24"/>
      <c r="I22" s="25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/>
      <c r="P22" s="4"/>
      <c r="Q22" s="10">
        <f t="shared" si="0"/>
        <v>0</v>
      </c>
    </row>
    <row r="23" spans="2:17" x14ac:dyDescent="0.25">
      <c r="B23" s="6">
        <v>15</v>
      </c>
      <c r="C23" s="3" t="s">
        <v>194</v>
      </c>
      <c r="D23" s="51" t="s">
        <v>173</v>
      </c>
      <c r="E23" s="52"/>
      <c r="F23" s="52"/>
      <c r="G23" s="52"/>
      <c r="H23" s="52"/>
      <c r="I23" s="53"/>
      <c r="J23" s="4">
        <v>85</v>
      </c>
      <c r="K23" s="4">
        <v>80</v>
      </c>
      <c r="L23" s="4">
        <v>0</v>
      </c>
      <c r="M23" s="4">
        <v>0</v>
      </c>
      <c r="N23" s="4">
        <v>0</v>
      </c>
      <c r="O23" s="4"/>
      <c r="P23" s="4"/>
      <c r="Q23" s="10">
        <f t="shared" si="0"/>
        <v>27.5</v>
      </c>
    </row>
    <row r="24" spans="2:17" x14ac:dyDescent="0.25">
      <c r="B24" s="6">
        <v>16</v>
      </c>
      <c r="C24" s="3" t="s">
        <v>195</v>
      </c>
      <c r="D24" s="51" t="s">
        <v>174</v>
      </c>
      <c r="E24" s="52"/>
      <c r="F24" s="52"/>
      <c r="G24" s="52"/>
      <c r="H24" s="52"/>
      <c r="I24" s="53"/>
      <c r="J24" s="4">
        <v>85</v>
      </c>
      <c r="K24" s="4">
        <v>80</v>
      </c>
      <c r="L24" s="4">
        <v>0</v>
      </c>
      <c r="M24" s="4">
        <v>0</v>
      </c>
      <c r="N24" s="4">
        <v>0</v>
      </c>
      <c r="O24" s="4"/>
      <c r="P24" s="4"/>
      <c r="Q24" s="10">
        <f t="shared" si="0"/>
        <v>27.5</v>
      </c>
    </row>
    <row r="25" spans="2:17" x14ac:dyDescent="0.25">
      <c r="B25" s="6">
        <v>17</v>
      </c>
      <c r="C25" s="3" t="s">
        <v>196</v>
      </c>
      <c r="D25" s="51" t="s">
        <v>175</v>
      </c>
      <c r="E25" s="52"/>
      <c r="F25" s="52"/>
      <c r="G25" s="52"/>
      <c r="H25" s="52"/>
      <c r="I25" s="53"/>
      <c r="J25" s="4">
        <v>85</v>
      </c>
      <c r="K25" s="4">
        <v>80</v>
      </c>
      <c r="L25" s="4">
        <v>0</v>
      </c>
      <c r="M25" s="4">
        <v>0</v>
      </c>
      <c r="N25" s="4">
        <v>0</v>
      </c>
      <c r="O25" s="4"/>
      <c r="P25" s="4"/>
      <c r="Q25" s="10">
        <f t="shared" si="0"/>
        <v>27.5</v>
      </c>
    </row>
    <row r="26" spans="2:17" x14ac:dyDescent="0.25">
      <c r="B26" s="6">
        <v>18</v>
      </c>
      <c r="C26" s="3" t="s">
        <v>197</v>
      </c>
      <c r="D26" s="51" t="s">
        <v>176</v>
      </c>
      <c r="E26" s="52"/>
      <c r="F26" s="52"/>
      <c r="G26" s="52"/>
      <c r="H26" s="52"/>
      <c r="I26" s="53"/>
      <c r="J26" s="4">
        <v>85</v>
      </c>
      <c r="K26" s="4">
        <v>80</v>
      </c>
      <c r="L26" s="4">
        <v>0</v>
      </c>
      <c r="M26" s="4">
        <v>0</v>
      </c>
      <c r="N26" s="4">
        <v>0</v>
      </c>
      <c r="O26" s="4"/>
      <c r="P26" s="4"/>
      <c r="Q26" s="10">
        <f t="shared" si="0"/>
        <v>27.5</v>
      </c>
    </row>
    <row r="27" spans="2:17" x14ac:dyDescent="0.25">
      <c r="B27" s="6">
        <v>19</v>
      </c>
      <c r="C27" s="3" t="s">
        <v>198</v>
      </c>
      <c r="D27" s="51" t="s">
        <v>177</v>
      </c>
      <c r="E27" s="52"/>
      <c r="F27" s="52"/>
      <c r="G27" s="52"/>
      <c r="H27" s="52"/>
      <c r="I27" s="53"/>
      <c r="J27" s="4">
        <v>85</v>
      </c>
      <c r="K27" s="4">
        <v>80</v>
      </c>
      <c r="L27" s="4">
        <v>0</v>
      </c>
      <c r="M27" s="4">
        <v>0</v>
      </c>
      <c r="N27" s="4">
        <v>0</v>
      </c>
      <c r="O27" s="4"/>
      <c r="P27" s="4"/>
      <c r="Q27" s="10">
        <f t="shared" si="0"/>
        <v>27.5</v>
      </c>
    </row>
    <row r="28" spans="2:17" x14ac:dyDescent="0.25">
      <c r="B28" s="6">
        <v>20</v>
      </c>
      <c r="C28" s="3" t="s">
        <v>199</v>
      </c>
      <c r="D28" s="51" t="s">
        <v>178</v>
      </c>
      <c r="E28" s="52"/>
      <c r="F28" s="52"/>
      <c r="G28" s="52"/>
      <c r="H28" s="52"/>
      <c r="I28" s="53"/>
      <c r="J28" s="4">
        <v>0</v>
      </c>
      <c r="K28" s="4">
        <v>80</v>
      </c>
      <c r="L28" s="4">
        <v>0</v>
      </c>
      <c r="M28" s="4">
        <v>0</v>
      </c>
      <c r="N28" s="4">
        <v>0</v>
      </c>
      <c r="O28" s="4"/>
      <c r="P28" s="4"/>
      <c r="Q28" s="10">
        <f t="shared" si="0"/>
        <v>13.333333333333334</v>
      </c>
    </row>
    <row r="29" spans="2:17" x14ac:dyDescent="0.25">
      <c r="B29" s="6">
        <v>21</v>
      </c>
      <c r="C29" s="3" t="s">
        <v>200</v>
      </c>
      <c r="D29" s="51" t="s">
        <v>179</v>
      </c>
      <c r="E29" s="52"/>
      <c r="F29" s="52"/>
      <c r="G29" s="52"/>
      <c r="H29" s="52"/>
      <c r="I29" s="53"/>
      <c r="J29" s="4">
        <v>85</v>
      </c>
      <c r="K29" s="4">
        <v>80</v>
      </c>
      <c r="L29" s="4">
        <v>0</v>
      </c>
      <c r="M29" s="4">
        <v>0</v>
      </c>
      <c r="N29" s="4">
        <v>0</v>
      </c>
      <c r="O29" s="4"/>
      <c r="P29" s="4"/>
      <c r="Q29" s="10">
        <f t="shared" si="0"/>
        <v>27.5</v>
      </c>
    </row>
    <row r="30" spans="2:17" x14ac:dyDescent="0.25">
      <c r="B30" s="6">
        <v>22</v>
      </c>
      <c r="C30" s="3"/>
      <c r="D30" s="51"/>
      <c r="E30" s="52"/>
      <c r="F30" s="52"/>
      <c r="G30" s="52"/>
      <c r="H30" s="52"/>
      <c r="I30" s="5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3"/>
      <c r="D31" s="51"/>
      <c r="E31" s="52"/>
      <c r="F31" s="52"/>
      <c r="G31" s="52"/>
      <c r="H31" s="52"/>
      <c r="I31" s="5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3"/>
      <c r="D32" s="57"/>
      <c r="E32" s="57"/>
      <c r="F32" s="57"/>
      <c r="G32" s="57"/>
      <c r="H32" s="57"/>
      <c r="I32" s="5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/>
      <c r="C33" s="3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ref="Q33:Q54" si="2">SUM(J33:P33)/7</f>
        <v>0</v>
      </c>
    </row>
    <row r="34" spans="2:17" x14ac:dyDescent="0.25">
      <c r="B34" s="6">
        <f t="shared" si="1"/>
        <v>1</v>
      </c>
      <c r="C34" s="3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</v>
      </c>
      <c r="C35" s="3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3</v>
      </c>
      <c r="C36" s="3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4</v>
      </c>
      <c r="C37" s="3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5</v>
      </c>
      <c r="C38" s="3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6</v>
      </c>
      <c r="C39" s="3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7</v>
      </c>
      <c r="C40" s="3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8</v>
      </c>
      <c r="C41" s="3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9</v>
      </c>
      <c r="C42" s="3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10</v>
      </c>
      <c r="C43" s="3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11</v>
      </c>
      <c r="C44" s="3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12</v>
      </c>
      <c r="C45" s="3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13</v>
      </c>
      <c r="C46" s="3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14</v>
      </c>
      <c r="C47" s="3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15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16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17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18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19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20</v>
      </c>
      <c r="C53" s="7"/>
      <c r="D53" s="31"/>
      <c r="E53" s="31"/>
      <c r="F53" s="31"/>
      <c r="G53" s="31"/>
      <c r="H53" s="31"/>
      <c r="I53" s="31"/>
      <c r="J53" s="4"/>
      <c r="K53" s="4"/>
      <c r="L53" s="4"/>
      <c r="M53" s="4"/>
      <c r="N53" s="4"/>
      <c r="O53" s="4"/>
      <c r="P53" s="4"/>
      <c r="Q53" s="10">
        <f t="shared" si="2"/>
        <v>0</v>
      </c>
    </row>
    <row r="54" spans="2:17" x14ac:dyDescent="0.25">
      <c r="B54" s="6">
        <f t="shared" si="1"/>
        <v>21</v>
      </c>
      <c r="C54" s="3"/>
      <c r="D54" s="32"/>
      <c r="E54" s="33"/>
      <c r="F54" s="33"/>
      <c r="G54" s="33"/>
      <c r="H54" s="33"/>
      <c r="I54" s="34"/>
      <c r="J54" s="3"/>
      <c r="K54" s="3"/>
      <c r="L54" s="3"/>
      <c r="M54" s="3"/>
      <c r="N54" s="3"/>
      <c r="O54" s="3"/>
      <c r="P54" s="3"/>
      <c r="Q54" s="10">
        <f t="shared" si="2"/>
        <v>0</v>
      </c>
    </row>
    <row r="55" spans="2:17" x14ac:dyDescent="0.25">
      <c r="C55" s="29"/>
      <c r="D55" s="29"/>
      <c r="E55" s="1"/>
      <c r="H55" s="35" t="s">
        <v>19</v>
      </c>
      <c r="I55" s="35"/>
      <c r="J55" s="11">
        <f>COUNTIF(J9:J54,"&gt;=70")</f>
        <v>17</v>
      </c>
      <c r="K55" s="11">
        <f t="shared" ref="K55:P55" si="3">COUNTIF(K9:K54,"&gt;=70")</f>
        <v>18</v>
      </c>
      <c r="L55" s="11">
        <f t="shared" si="3"/>
        <v>0</v>
      </c>
      <c r="M55" s="11">
        <f t="shared" si="3"/>
        <v>0</v>
      </c>
      <c r="N55" s="11">
        <f t="shared" si="3"/>
        <v>0</v>
      </c>
      <c r="O55" s="11">
        <f t="shared" si="3"/>
        <v>0</v>
      </c>
      <c r="P55" s="11">
        <f t="shared" si="3"/>
        <v>0</v>
      </c>
      <c r="Q55" s="15">
        <f t="shared" ref="Q55" si="4">COUNTIF(Q9:Q49,"&gt;=70")</f>
        <v>0</v>
      </c>
    </row>
    <row r="56" spans="2:17" x14ac:dyDescent="0.25">
      <c r="C56" s="29"/>
      <c r="D56" s="29"/>
      <c r="E56" s="8"/>
      <c r="H56" s="39" t="s">
        <v>20</v>
      </c>
      <c r="I56" s="39"/>
      <c r="J56" s="12">
        <f>COUNTIF(J9:J54,"&lt;70")</f>
        <v>4</v>
      </c>
      <c r="K56" s="12">
        <f t="shared" ref="K56:Q56" si="5">COUNTIF(K9:K54,"&lt;70")</f>
        <v>3</v>
      </c>
      <c r="L56" s="12">
        <f t="shared" si="5"/>
        <v>21</v>
      </c>
      <c r="M56" s="12">
        <f t="shared" si="5"/>
        <v>21</v>
      </c>
      <c r="N56" s="12">
        <f t="shared" si="5"/>
        <v>21</v>
      </c>
      <c r="O56" s="12">
        <f t="shared" si="5"/>
        <v>0</v>
      </c>
      <c r="P56" s="12">
        <f t="shared" si="5"/>
        <v>0</v>
      </c>
      <c r="Q56" s="12">
        <f t="shared" si="5"/>
        <v>46</v>
      </c>
    </row>
    <row r="57" spans="2:17" x14ac:dyDescent="0.25">
      <c r="C57" s="29"/>
      <c r="D57" s="29"/>
      <c r="E57" s="29"/>
      <c r="H57" s="39" t="s">
        <v>21</v>
      </c>
      <c r="I57" s="39"/>
      <c r="J57" s="12">
        <f>COUNT(J9:J54)</f>
        <v>21</v>
      </c>
      <c r="K57" s="12">
        <f t="shared" ref="K57:Q57" si="6">COUNT(K9:K54)</f>
        <v>21</v>
      </c>
      <c r="L57" s="12">
        <f t="shared" si="6"/>
        <v>21</v>
      </c>
      <c r="M57" s="12">
        <f t="shared" si="6"/>
        <v>21</v>
      </c>
      <c r="N57" s="12">
        <f t="shared" si="6"/>
        <v>21</v>
      </c>
      <c r="O57" s="12">
        <f t="shared" si="6"/>
        <v>0</v>
      </c>
      <c r="P57" s="12">
        <f t="shared" si="6"/>
        <v>0</v>
      </c>
      <c r="Q57" s="12">
        <f t="shared" si="6"/>
        <v>46</v>
      </c>
    </row>
    <row r="58" spans="2:17" x14ac:dyDescent="0.25">
      <c r="C58" s="29"/>
      <c r="D58" s="29"/>
      <c r="E58" s="1"/>
      <c r="H58" s="30" t="s">
        <v>16</v>
      </c>
      <c r="I58" s="30"/>
      <c r="J58" s="13">
        <f>J55/J57</f>
        <v>0.80952380952380953</v>
      </c>
      <c r="K58" s="14">
        <f t="shared" ref="K58:Q58" si="7">K55/K57</f>
        <v>0.8571428571428571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 t="e">
        <f t="shared" si="7"/>
        <v>#DIV/0!</v>
      </c>
      <c r="P58" s="14" t="e">
        <f t="shared" si="7"/>
        <v>#DIV/0!</v>
      </c>
      <c r="Q58" s="14">
        <f t="shared" si="7"/>
        <v>0</v>
      </c>
    </row>
    <row r="59" spans="2:17" x14ac:dyDescent="0.25">
      <c r="C59" s="29"/>
      <c r="D59" s="29"/>
      <c r="E59" s="1"/>
      <c r="H59" s="30" t="s">
        <v>17</v>
      </c>
      <c r="I59" s="30"/>
      <c r="J59" s="13">
        <f>J56/J57</f>
        <v>0.19047619047619047</v>
      </c>
      <c r="K59" s="13">
        <f t="shared" ref="K59:Q59" si="8">K56/K57</f>
        <v>0.14285714285714285</v>
      </c>
      <c r="L59" s="14">
        <f t="shared" si="8"/>
        <v>1</v>
      </c>
      <c r="M59" s="14">
        <f t="shared" si="8"/>
        <v>1</v>
      </c>
      <c r="N59" s="14">
        <f t="shared" si="8"/>
        <v>1</v>
      </c>
      <c r="O59" s="14" t="e">
        <f t="shared" si="8"/>
        <v>#DIV/0!</v>
      </c>
      <c r="P59" s="14" t="e">
        <f t="shared" si="8"/>
        <v>#DIV/0!</v>
      </c>
      <c r="Q59" s="14">
        <f t="shared" si="8"/>
        <v>1</v>
      </c>
    </row>
    <row r="60" spans="2:17" x14ac:dyDescent="0.25">
      <c r="C60" s="29"/>
      <c r="D60" s="29"/>
      <c r="E60" s="8"/>
    </row>
    <row r="61" spans="2:17" x14ac:dyDescent="0.25">
      <c r="C61" s="1"/>
      <c r="D61" s="1"/>
      <c r="E61" s="8"/>
    </row>
    <row r="62" spans="2:17" x14ac:dyDescent="0.25">
      <c r="J62" s="37"/>
      <c r="K62" s="37"/>
      <c r="L62" s="37"/>
      <c r="M62" s="37"/>
      <c r="N62" s="37"/>
      <c r="O62" s="37"/>
      <c r="P62" s="37"/>
    </row>
    <row r="63" spans="2:17" x14ac:dyDescent="0.25">
      <c r="J63" s="38" t="s">
        <v>18</v>
      </c>
      <c r="K63" s="38"/>
      <c r="L63" s="38"/>
      <c r="M63" s="38"/>
      <c r="N63" s="38"/>
      <c r="O63" s="38"/>
      <c r="P63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Q6"/>
    <mergeCell ref="D8:I8"/>
    <mergeCell ref="D9:I9"/>
    <mergeCell ref="D10:I10"/>
    <mergeCell ref="D11:I11"/>
    <mergeCell ref="D12:I12"/>
    <mergeCell ref="D26:I26"/>
    <mergeCell ref="D14:I14"/>
    <mergeCell ref="D15:I15"/>
    <mergeCell ref="D16:I16"/>
    <mergeCell ref="D17:I17"/>
    <mergeCell ref="D18:I18"/>
    <mergeCell ref="D19:I19"/>
    <mergeCell ref="D20:I20"/>
    <mergeCell ref="D21:I21"/>
    <mergeCell ref="D23:I23"/>
    <mergeCell ref="D24:I24"/>
    <mergeCell ref="D25:I25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FDFE6-CECB-441E-9D78-1F17E5641DF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PLANEAC FINANC 701-A</vt:lpstr>
      <vt:lpstr>SIM 605-B</vt:lpstr>
      <vt:lpstr>CONTA FINANC 204-A</vt:lpstr>
      <vt:lpstr>COSTOS DE MANUFACTURA 205-C</vt:lpstr>
      <vt:lpstr>CONTAB ORIENT A NEG 207-C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DE JESUS CANO BUSTAMANTE</cp:lastModifiedBy>
  <cp:lastPrinted>2024-01-16T16:18:14Z</cp:lastPrinted>
  <dcterms:created xsi:type="dcterms:W3CDTF">2023-03-14T19:16:59Z</dcterms:created>
  <dcterms:modified xsi:type="dcterms:W3CDTF">2024-06-13T06:45:49Z</dcterms:modified>
</cp:coreProperties>
</file>