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Liliana Irasema\Documents\FEB -JUN 24\PLANEACIONES FEB-JUN 24\REPORTES PARCIALES Y FINAL\"/>
    </mc:Choice>
  </mc:AlternateContent>
  <xr:revisionPtr revIDLastSave="0" documentId="13_ncr:1_{66025A0A-E273-4E83-9434-EBB0B1EFC46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0" l="1"/>
  <c r="L18" i="10"/>
  <c r="N28" i="25"/>
  <c r="M28" i="25"/>
  <c r="K28" i="25"/>
  <c r="G28" i="25"/>
  <c r="F28" i="25"/>
  <c r="I27" i="25"/>
  <c r="J27" i="25" s="1"/>
  <c r="A27" i="25"/>
  <c r="I26" i="25"/>
  <c r="J26" i="25" s="1"/>
  <c r="A26" i="25"/>
  <c r="I25" i="25"/>
  <c r="J25" i="25" s="1"/>
  <c r="A25" i="25"/>
  <c r="I24" i="25"/>
  <c r="J24" i="25" s="1"/>
  <c r="A24" i="25"/>
  <c r="I23" i="25"/>
  <c r="J23" i="25" s="1"/>
  <c r="A23" i="25"/>
  <c r="I22" i="25"/>
  <c r="J22" i="25" s="1"/>
  <c r="A22" i="25"/>
  <c r="I21" i="25"/>
  <c r="J21" i="25" s="1"/>
  <c r="A21" i="25"/>
  <c r="I20" i="25"/>
  <c r="J20" i="25" s="1"/>
  <c r="A20" i="25"/>
  <c r="I19" i="25"/>
  <c r="J19" i="25" s="1"/>
  <c r="A19" i="25"/>
  <c r="I18" i="25"/>
  <c r="J18" i="25" s="1"/>
  <c r="A18" i="25"/>
  <c r="I17" i="25"/>
  <c r="J17" i="25" s="1"/>
  <c r="A17" i="25"/>
  <c r="I16" i="25"/>
  <c r="J16" i="25" s="1"/>
  <c r="A16" i="25"/>
  <c r="I15" i="25"/>
  <c r="J15" i="25" s="1"/>
  <c r="A15" i="25"/>
  <c r="I14" i="25"/>
  <c r="J14" i="25" s="1"/>
  <c r="A14" i="25"/>
  <c r="B10" i="25"/>
  <c r="B37" i="25" s="1"/>
  <c r="L8" i="25"/>
  <c r="H8" i="25"/>
  <c r="E8" i="25"/>
  <c r="N28" i="24"/>
  <c r="M28" i="24"/>
  <c r="K28" i="24"/>
  <c r="G28" i="24"/>
  <c r="F28" i="24"/>
  <c r="I27" i="24"/>
  <c r="J27" i="24" s="1"/>
  <c r="A27" i="24"/>
  <c r="I26" i="24"/>
  <c r="J26" i="24" s="1"/>
  <c r="A26" i="24"/>
  <c r="I25" i="24"/>
  <c r="J25" i="24" s="1"/>
  <c r="A25" i="24"/>
  <c r="I24" i="24"/>
  <c r="J24" i="24" s="1"/>
  <c r="A24" i="24"/>
  <c r="I23" i="24"/>
  <c r="J23" i="24" s="1"/>
  <c r="A23" i="24"/>
  <c r="I22" i="24"/>
  <c r="J22" i="24" s="1"/>
  <c r="A22" i="24"/>
  <c r="I21" i="24"/>
  <c r="J21" i="24" s="1"/>
  <c r="A21" i="24"/>
  <c r="I20" i="24"/>
  <c r="J20" i="24" s="1"/>
  <c r="A20" i="24"/>
  <c r="I19" i="24"/>
  <c r="J19" i="24" s="1"/>
  <c r="A19" i="24"/>
  <c r="I18" i="24"/>
  <c r="J18" i="24" s="1"/>
  <c r="A18" i="24"/>
  <c r="I17" i="24"/>
  <c r="J17" i="24" s="1"/>
  <c r="A17" i="24"/>
  <c r="I16" i="24"/>
  <c r="J16" i="24" s="1"/>
  <c r="A16" i="24"/>
  <c r="I15" i="24"/>
  <c r="J15" i="24" s="1"/>
  <c r="A15" i="24"/>
  <c r="I14" i="24"/>
  <c r="J14" i="24" s="1"/>
  <c r="A14" i="24"/>
  <c r="B10" i="24"/>
  <c r="B37" i="24" s="1"/>
  <c r="L8" i="24"/>
  <c r="H8" i="24"/>
  <c r="E8" i="24"/>
  <c r="N28" i="23"/>
  <c r="M28" i="23"/>
  <c r="K28" i="23"/>
  <c r="G28" i="23"/>
  <c r="F28" i="23"/>
  <c r="I27" i="23"/>
  <c r="J27" i="23" s="1"/>
  <c r="A27" i="23"/>
  <c r="I26" i="23"/>
  <c r="J26" i="23" s="1"/>
  <c r="A26" i="23"/>
  <c r="I25" i="23"/>
  <c r="J25" i="23" s="1"/>
  <c r="A25" i="23"/>
  <c r="I24" i="23"/>
  <c r="J24" i="23" s="1"/>
  <c r="A24" i="23"/>
  <c r="I23" i="23"/>
  <c r="J23" i="23" s="1"/>
  <c r="A23" i="23"/>
  <c r="I22" i="23"/>
  <c r="J22" i="23" s="1"/>
  <c r="A22" i="23"/>
  <c r="I21" i="23"/>
  <c r="J21" i="23" s="1"/>
  <c r="A21" i="23"/>
  <c r="I20" i="23"/>
  <c r="J20" i="23" s="1"/>
  <c r="A20" i="23"/>
  <c r="I19" i="23"/>
  <c r="J19" i="23" s="1"/>
  <c r="A19" i="23"/>
  <c r="I18" i="23"/>
  <c r="J18" i="23" s="1"/>
  <c r="A18" i="23"/>
  <c r="I17" i="23"/>
  <c r="J17" i="23" s="1"/>
  <c r="A17" i="23"/>
  <c r="I16" i="23"/>
  <c r="J16" i="23" s="1"/>
  <c r="A16" i="23"/>
  <c r="I15" i="23"/>
  <c r="J15" i="23" s="1"/>
  <c r="A15" i="23"/>
  <c r="I14" i="23"/>
  <c r="J14" i="23" s="1"/>
  <c r="A14" i="23"/>
  <c r="B10" i="23"/>
  <c r="B37" i="23" s="1"/>
  <c r="L8" i="23"/>
  <c r="H8" i="23"/>
  <c r="E8" i="23"/>
  <c r="L16" i="22"/>
  <c r="I17" i="22"/>
  <c r="J17" i="22" s="1"/>
  <c r="L18" i="22"/>
  <c r="H19" i="22"/>
  <c r="I20" i="22"/>
  <c r="J20" i="22" s="1"/>
  <c r="L21" i="22"/>
  <c r="L22" i="22"/>
  <c r="H24" i="22"/>
  <c r="I25" i="22"/>
  <c r="J25" i="22" s="1"/>
  <c r="L26" i="22"/>
  <c r="L27" i="22"/>
  <c r="H14" i="22"/>
  <c r="B10" i="22"/>
  <c r="B37" i="22" s="1"/>
  <c r="L8" i="22"/>
  <c r="H8" i="22"/>
  <c r="E8" i="22"/>
  <c r="N28" i="22"/>
  <c r="M28" i="22"/>
  <c r="K28" i="22"/>
  <c r="G28" i="22"/>
  <c r="F28" i="22"/>
  <c r="I27" i="22"/>
  <c r="J27" i="22" s="1"/>
  <c r="H27" i="22"/>
  <c r="L25" i="22"/>
  <c r="H25" i="22"/>
  <c r="L24" i="22"/>
  <c r="I24" i="22"/>
  <c r="J24" i="22" s="1"/>
  <c r="L23" i="22"/>
  <c r="I23" i="22"/>
  <c r="J23" i="22" s="1"/>
  <c r="H23" i="22"/>
  <c r="I21" i="22"/>
  <c r="J21" i="22" s="1"/>
  <c r="H21" i="22"/>
  <c r="L20" i="22"/>
  <c r="H20" i="22"/>
  <c r="L19" i="22"/>
  <c r="I19" i="22"/>
  <c r="J19" i="22" s="1"/>
  <c r="L17" i="22"/>
  <c r="L15" i="22"/>
  <c r="I15" i="22"/>
  <c r="J15" i="22" s="1"/>
  <c r="H15" i="22"/>
  <c r="B37" i="10"/>
  <c r="N28" i="10"/>
  <c r="M28" i="10"/>
  <c r="K28" i="10"/>
  <c r="G28" i="10"/>
  <c r="F28" i="10"/>
  <c r="E28" i="10"/>
  <c r="L17" i="10"/>
  <c r="J17" i="10"/>
  <c r="H17" i="10"/>
  <c r="L16" i="10"/>
  <c r="J16" i="10"/>
  <c r="H16" i="10"/>
  <c r="L15" i="10"/>
  <c r="J15" i="10"/>
  <c r="H15" i="10"/>
  <c r="L14" i="10"/>
  <c r="J14" i="10"/>
  <c r="H14" i="10"/>
  <c r="H16" i="22" l="1"/>
  <c r="I16" i="22"/>
  <c r="J16" i="22" s="1"/>
  <c r="H17" i="22"/>
  <c r="I14" i="22"/>
  <c r="J14" i="22" s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<sst xmlns="http://schemas.openxmlformats.org/spreadsheetml/2006/main" count="184" uniqueCount="49">
  <si>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</si>
  <si>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</si>
  <si>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</si>
  <si>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</si>
  <si>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</si>
  <si>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</si>
  <si>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</si>
  <si>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</si>
  <si>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</si>
  <si>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</si>
  <si>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</si>
  <si>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</si>
  <si>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</si>
  <si>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</si>
  <si>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</si>
  <si>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</si>
  <si>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</si>
  <si>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</si>
  <si>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</si>
  <si>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</si>
  <si>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</si>
  <si>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</si>
  <si>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</si>
  <si>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</si>
  <si>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</si>
  <si>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</si>
  <si>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</si>
  <si>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</si>
  <si>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</si>
  <si>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</si>
  <si>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</si>
  <si>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 xml:space="preserve">LICENCIATURA EN ADMINISTRACION </t>
  </si>
  <si>
    <t>LICENCIATURA EN ADMINISTRACION</t>
  </si>
  <si>
    <t>MCA. LILIANA IRASEMA AGUIRRE CARDOZA</t>
  </si>
  <si>
    <t>ISC</t>
  </si>
  <si>
    <t>L.A.</t>
  </si>
  <si>
    <t>FEBRERO-JUNIO 2024</t>
  </si>
  <si>
    <t xml:space="preserve">PLANEACION FINANCIERA </t>
  </si>
  <si>
    <t>SISTEMAS DE INFORMACION DE LA MERCADOTECNIA</t>
  </si>
  <si>
    <t>CONTABILIDAD FINANCIERA</t>
  </si>
  <si>
    <t>COSTOS DE MANUFACTURA</t>
  </si>
  <si>
    <t>CONTABILIDAD ORIENTADA A LOS NEG.</t>
  </si>
  <si>
    <t>7°</t>
  </si>
  <si>
    <t>6°</t>
  </si>
  <si>
    <t>2°</t>
  </si>
  <si>
    <t>IIND</t>
  </si>
  <si>
    <t>IGE</t>
  </si>
  <si>
    <t>LAE. RENATA RAMOS MORENO</t>
  </si>
  <si>
    <t>LAE RENATA RAMOS MORENO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</si>
</sst>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0" fontId="6" fillId="0" borderId="2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zoomScaleNormal="100" zoomScaleSheetLayoutView="100" workbookViewId="0">
      <selection activeCell="G38" sqref="G38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5</v>
      </c>
      <c r="G8" s="4" t="s">
        <v>6</v>
      </c>
      <c r="H8" s="5">
        <v>5</v>
      </c>
      <c r="I8" s="34" t="s">
        <v>7</v>
      </c>
      <c r="J8" s="34"/>
      <c r="K8" s="34"/>
      <c r="L8" s="28" t="s">
        <v>36</v>
      </c>
      <c r="M8" s="28"/>
      <c r="N8" s="28"/>
    </row>
    <row r="10" spans="1:14" x14ac:dyDescent="0.2">
      <c r="A10" s="4" t="s">
        <v>8</v>
      </c>
      <c r="B10" s="28" t="s">
        <v>33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8" t="s">
        <v>37</v>
      </c>
      <c r="B14" s="9"/>
      <c r="C14" s="9" t="s">
        <v>42</v>
      </c>
      <c r="D14" s="9" t="s">
        <v>45</v>
      </c>
      <c r="E14" s="9">
        <v>6</v>
      </c>
      <c r="F14" s="9"/>
      <c r="G14" s="9"/>
      <c r="H14" s="10">
        <f t="shared" ref="H14:H18" si="0">F14/E14</f>
        <v>0</v>
      </c>
      <c r="I14" s="9">
        <v>0</v>
      </c>
      <c r="J14" s="10">
        <f t="shared" ref="J14:J28" si="1">I14/E14</f>
        <v>0</v>
      </c>
      <c r="K14" s="9">
        <v>0</v>
      </c>
      <c r="L14" s="10">
        <f t="shared" ref="L14:L28" si="2">K14/E14</f>
        <v>0</v>
      </c>
      <c r="M14" s="9"/>
      <c r="N14" s="15"/>
    </row>
    <row r="15" spans="1:14" s="11" customFormat="1" ht="25.5" x14ac:dyDescent="0.2">
      <c r="A15" s="8" t="s">
        <v>38</v>
      </c>
      <c r="B15" s="9"/>
      <c r="C15" s="9" t="s">
        <v>43</v>
      </c>
      <c r="D15" s="9" t="s">
        <v>35</v>
      </c>
      <c r="E15" s="9">
        <v>15</v>
      </c>
      <c r="F15" s="9"/>
      <c r="G15" s="9"/>
      <c r="H15" s="10">
        <f t="shared" si="0"/>
        <v>0</v>
      </c>
      <c r="I15" s="9">
        <v>0</v>
      </c>
      <c r="J15" s="10">
        <f t="shared" si="1"/>
        <v>0</v>
      </c>
      <c r="K15" s="9">
        <v>0</v>
      </c>
      <c r="L15" s="10">
        <f t="shared" si="2"/>
        <v>0</v>
      </c>
      <c r="M15" s="9"/>
      <c r="N15" s="15"/>
    </row>
    <row r="16" spans="1:14" s="11" customFormat="1" x14ac:dyDescent="0.2">
      <c r="A16" s="8" t="s">
        <v>39</v>
      </c>
      <c r="B16" s="9"/>
      <c r="C16" s="9" t="s">
        <v>44</v>
      </c>
      <c r="D16" s="9" t="s">
        <v>34</v>
      </c>
      <c r="E16" s="9">
        <v>25</v>
      </c>
      <c r="F16" s="9"/>
      <c r="G16" s="9"/>
      <c r="H16" s="10">
        <f t="shared" si="0"/>
        <v>0</v>
      </c>
      <c r="I16" s="9">
        <v>0</v>
      </c>
      <c r="J16" s="10">
        <f t="shared" si="1"/>
        <v>0</v>
      </c>
      <c r="K16" s="9"/>
      <c r="L16" s="10">
        <f t="shared" si="2"/>
        <v>0</v>
      </c>
      <c r="M16" s="9"/>
      <c r="N16" s="15"/>
    </row>
    <row r="17" spans="1:14" s="11" customFormat="1" x14ac:dyDescent="0.2">
      <c r="A17" s="8" t="s">
        <v>40</v>
      </c>
      <c r="B17" s="9"/>
      <c r="C17" s="9" t="s">
        <v>44</v>
      </c>
      <c r="D17" s="9" t="s">
        <v>35</v>
      </c>
      <c r="E17" s="9">
        <v>15</v>
      </c>
      <c r="F17" s="9"/>
      <c r="G17" s="9"/>
      <c r="H17" s="10">
        <f t="shared" si="0"/>
        <v>0</v>
      </c>
      <c r="I17" s="9">
        <v>0</v>
      </c>
      <c r="J17" s="10">
        <f t="shared" si="1"/>
        <v>0</v>
      </c>
      <c r="K17" s="9"/>
      <c r="L17" s="10">
        <f t="shared" si="2"/>
        <v>0</v>
      </c>
      <c r="M17" s="9"/>
      <c r="N17" s="15"/>
    </row>
    <row r="18" spans="1:14" s="11" customFormat="1" x14ac:dyDescent="0.2">
      <c r="A18" s="8" t="s">
        <v>41</v>
      </c>
      <c r="B18" s="9"/>
      <c r="C18" s="9" t="s">
        <v>44</v>
      </c>
      <c r="D18" s="9" t="s">
        <v>46</v>
      </c>
      <c r="E18" s="9">
        <v>21</v>
      </c>
      <c r="F18" s="9"/>
      <c r="G18" s="9"/>
      <c r="H18" s="10">
        <f t="shared" si="0"/>
        <v>0</v>
      </c>
      <c r="I18" s="9"/>
      <c r="J18" s="10"/>
      <c r="K18" s="9"/>
      <c r="L18" s="10">
        <f t="shared" si="2"/>
        <v>0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3">(E28-SUM(F28:G28))-K28</f>
        <v>82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MCA. LILIANA IRASEMA AGUIRRE CARDOZA</v>
      </c>
      <c r="C37" s="22"/>
      <c r="D37" s="22"/>
      <c r="E37" s="13"/>
      <c r="F37" s="13"/>
      <c r="G37" s="22" t="s">
        <v>47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27" zoomScaleNormal="100" zoomScaleSheetLayoutView="100" workbookViewId="0">
      <selection activeCell="G38" sqref="G3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4" t="s">
        <v>7</v>
      </c>
      <c r="J8" s="34"/>
      <c r="K8" s="34"/>
      <c r="L8" s="28" t="str">
        <f>'1'!L8</f>
        <v>FEBRERO-JUNIO 2024</v>
      </c>
      <c r="M8" s="28"/>
      <c r="N8" s="28"/>
    </row>
    <row r="10" spans="1:14" x14ac:dyDescent="0.2">
      <c r="A10" s="4" t="s">
        <v>8</v>
      </c>
      <c r="B10" s="28" t="str">
        <f>'1'!B10</f>
        <v>MCA. LILIANA IRASEMA AGUIRRE CARDOZA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/>
      <c r="B14" s="9"/>
      <c r="C14" s="9"/>
      <c r="D14" s="9"/>
      <c r="E14" s="9"/>
      <c r="F14" s="9">
        <v>14</v>
      </c>
      <c r="G14" s="9"/>
      <c r="H14" s="10" t="e">
        <f t="shared" ref="H14:H27" si="0">F14/E14</f>
        <v>#DIV/0!</v>
      </c>
      <c r="I14" s="9">
        <f t="shared" ref="I14:I28" si="1">(E14-SUM(F14:G14))-K14</f>
        <v>-14</v>
      </c>
      <c r="J14" s="10" t="e">
        <f t="shared" ref="J14:J28" si="2">I14/E14</f>
        <v>#DIV/0!</v>
      </c>
      <c r="K14" s="9">
        <v>0</v>
      </c>
      <c r="L14" s="10" t="e">
        <f t="shared" ref="L14:L28" si="3">K14/E14</f>
        <v>#DIV/0!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14</v>
      </c>
      <c r="G28" s="17">
        <f>SUM(G14:G27)</f>
        <v>0</v>
      </c>
      <c r="H28" s="18" t="e">
        <f>SUM(F28:G28)/E28</f>
        <v>#DIV/0!</v>
      </c>
      <c r="I28" s="17">
        <f t="shared" si="1"/>
        <v>-14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40" t="str">
        <f>B10</f>
        <v>MCA. LILIANA IRASEMA AGUIRRE CARDOZA</v>
      </c>
      <c r="C37" s="40"/>
      <c r="D37" s="40"/>
      <c r="E37" s="13"/>
      <c r="F37" s="13"/>
      <c r="G37" s="40" t="s">
        <v>47</v>
      </c>
      <c r="H37" s="40"/>
      <c r="I37" s="40"/>
      <c r="J37" s="4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7" zoomScaleNormal="100" zoomScaleSheetLayoutView="100" workbookViewId="0">
      <selection activeCell="G38" sqref="G3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4" t="s">
        <v>7</v>
      </c>
      <c r="J8" s="34"/>
      <c r="K8" s="34"/>
      <c r="L8" s="28" t="str">
        <f>'1'!L8</f>
        <v>FEBRERO-JUNIO 2024</v>
      </c>
      <c r="M8" s="28"/>
      <c r="N8" s="28"/>
    </row>
    <row r="10" spans="1:14" x14ac:dyDescent="0.2">
      <c r="A10" s="4" t="s">
        <v>8</v>
      </c>
      <c r="B10" s="28" t="str">
        <f>'1'!B10</f>
        <v>MCA. LILIANA IRASEMA AGUIRRE CARDOZA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 xml:space="preserve">PLANEACION FINANCIERA </v>
      </c>
      <c r="B14" s="9"/>
      <c r="C14" s="9"/>
      <c r="D14" s="9"/>
      <c r="E14" s="9"/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>
        <v>95</v>
      </c>
      <c r="N14" s="15">
        <v>0.78</v>
      </c>
    </row>
    <row r="15" spans="1:14" s="11" customFormat="1" ht="25.5" x14ac:dyDescent="0.2">
      <c r="A15" s="9" t="str">
        <f>'1'!A15</f>
        <v>SISTEMAS DE INFORMACION DE LA MERCADOTECNIA</v>
      </c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 t="str">
        <f>'1'!A16</f>
        <v>CONTABILIDAD FINANCIERA</v>
      </c>
      <c r="B16" s="9"/>
      <c r="C16" s="9"/>
      <c r="D16" s="9"/>
      <c r="E16" s="9"/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 t="str">
        <f>'1'!A17</f>
        <v>COSTOS DE MANUFACTURA</v>
      </c>
      <c r="B17" s="9"/>
      <c r="C17" s="9"/>
      <c r="D17" s="9"/>
      <c r="E17" s="9"/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 t="str">
        <f>'1'!A18</f>
        <v>CONTABILIDAD ORIENTADA A LOS NEG.</v>
      </c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>
        <f>AVERAGE(M14:M27)</f>
        <v>95</v>
      </c>
      <c r="N28" s="19">
        <f>AVERAGE(N14:N27)</f>
        <v>0.78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40" t="str">
        <f>B10</f>
        <v>MCA. LILIANA IRASEMA AGUIRRE CARDOZA</v>
      </c>
      <c r="C37" s="40"/>
      <c r="D37" s="40"/>
      <c r="E37" s="13"/>
      <c r="F37" s="13"/>
      <c r="G37" s="40" t="s">
        <v>47</v>
      </c>
      <c r="H37" s="40"/>
      <c r="I37" s="40"/>
      <c r="J37" s="4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29" zoomScaleNormal="100" zoomScaleSheetLayoutView="100" workbookViewId="0">
      <selection activeCell="G38" sqref="G3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4" t="s">
        <v>7</v>
      </c>
      <c r="J8" s="34"/>
      <c r="K8" s="34"/>
      <c r="L8" s="28" t="str">
        <f>'1'!L8</f>
        <v>FEBRERO-JUNIO 2024</v>
      </c>
      <c r="M8" s="28"/>
      <c r="N8" s="28"/>
    </row>
    <row r="10" spans="1:14" x14ac:dyDescent="0.2">
      <c r="A10" s="4" t="s">
        <v>8</v>
      </c>
      <c r="B10" s="28" t="str">
        <f>'1'!B10</f>
        <v>MCA. LILIANA IRASEMA AGUIRRE CARDOZA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 xml:space="preserve">PLANEACION FINANCIERA </v>
      </c>
      <c r="B14" s="9"/>
      <c r="C14" s="9"/>
      <c r="D14" s="9"/>
      <c r="E14" s="9"/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>
        <v>100</v>
      </c>
      <c r="N14" s="15">
        <v>1</v>
      </c>
    </row>
    <row r="15" spans="1:14" s="11" customFormat="1" ht="25.5" x14ac:dyDescent="0.2">
      <c r="A15" s="9" t="str">
        <f>'1'!A15</f>
        <v>SISTEMAS DE INFORMACION DE LA MERCADOTECNIA</v>
      </c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 t="str">
        <f>'1'!A16</f>
        <v>CONTABILIDAD FINANCIERA</v>
      </c>
      <c r="B16" s="9"/>
      <c r="C16" s="9"/>
      <c r="D16" s="9"/>
      <c r="E16" s="9"/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 t="str">
        <f>'1'!A17</f>
        <v>COSTOS DE MANUFACTURA</v>
      </c>
      <c r="B17" s="9"/>
      <c r="C17" s="9"/>
      <c r="D17" s="9"/>
      <c r="E17" s="9"/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 t="str">
        <f>'1'!A18</f>
        <v>CONTABILIDAD ORIENTADA A LOS NEG.</v>
      </c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>
        <f>AVERAGE(M14:M27)</f>
        <v>100</v>
      </c>
      <c r="N28" s="19">
        <f>AVERAGE(N14:N27)</f>
        <v>1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40" t="str">
        <f>B10</f>
        <v>MCA. LILIANA IRASEMA AGUIRRE CARDOZA</v>
      </c>
      <c r="C37" s="40"/>
      <c r="D37" s="40"/>
      <c r="E37" s="13"/>
      <c r="F37" s="13"/>
      <c r="G37" s="40" t="s">
        <v>48</v>
      </c>
      <c r="H37" s="40"/>
      <c r="I37" s="40"/>
      <c r="J37" s="4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6" zoomScaleNormal="100" zoomScaleSheetLayoutView="100" workbookViewId="0">
      <selection activeCell="M14" sqref="M14:N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4" t="s">
        <v>7</v>
      </c>
      <c r="J8" s="34"/>
      <c r="K8" s="34"/>
      <c r="L8" s="28" t="str">
        <f>'1'!L8</f>
        <v>FEBRERO-JUNIO 2024</v>
      </c>
      <c r="M8" s="28"/>
      <c r="N8" s="28"/>
    </row>
    <row r="10" spans="1:14" x14ac:dyDescent="0.2">
      <c r="A10" s="4" t="s">
        <v>8</v>
      </c>
      <c r="B10" s="28" t="str">
        <f>'1'!B10</f>
        <v>MCA. LILIANA IRASEMA AGUIRRE CARDOZA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 xml:space="preserve">PLANEACION FINANCIERA </v>
      </c>
      <c r="B14" s="9"/>
      <c r="C14" s="9"/>
      <c r="D14" s="9"/>
      <c r="E14" s="9"/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ht="25.5" x14ac:dyDescent="0.2">
      <c r="A15" s="9" t="str">
        <f>'1'!A15</f>
        <v>SISTEMAS DE INFORMACION DE LA MERCADOTECNIA</v>
      </c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 t="str">
        <f>'1'!A16</f>
        <v>CONTABILIDAD FINANCIERA</v>
      </c>
      <c r="B16" s="9"/>
      <c r="C16" s="9"/>
      <c r="D16" s="9"/>
      <c r="E16" s="9"/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 t="str">
        <f>'1'!A17</f>
        <v>COSTOS DE MANUFACTURA</v>
      </c>
      <c r="B17" s="9"/>
      <c r="C17" s="9"/>
      <c r="D17" s="9"/>
      <c r="E17" s="9"/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 t="str">
        <f>'1'!A18</f>
        <v>CONTABILIDAD ORIENTADA A LOS NEG.</v>
      </c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41"/>
      <c r="C34" s="41"/>
      <c r="D34" s="41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40" t="str">
        <f>B10</f>
        <v>MCA. LILIANA IRASEMA AGUIRRE CARDOZA</v>
      </c>
      <c r="C37" s="40"/>
      <c r="D37" s="40"/>
      <c r="E37" s="13"/>
      <c r="F37" s="13"/>
      <c r="G37" s="40" t="s">
        <v>47</v>
      </c>
      <c r="H37" s="40"/>
      <c r="I37" s="40"/>
      <c r="J37" s="4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MANUEL DE JESUS CANO BUSTAMANTE</cp:lastModifiedBy>
  <cp:revision/>
  <cp:lastPrinted>2022-10-12T03:51:57Z</cp:lastPrinted>
  <dcterms:created xsi:type="dcterms:W3CDTF">2021-11-22T14:45:25Z</dcterms:created>
  <dcterms:modified xsi:type="dcterms:W3CDTF">2024-03-13T06:26:20Z</dcterms:modified>
  <cp:category/>
  <cp:contentStatus/>
</cp:coreProperties>
</file>