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00D46DF2-BA9A-4F57-9E3A-B28B5EA8192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A27" i="24"/>
  <c r="I26" i="24"/>
  <c r="J26" i="24" s="1"/>
  <c r="A26" i="24"/>
  <c r="I25" i="24"/>
  <c r="J25" i="24" s="1"/>
  <c r="A25" i="24"/>
  <c r="I24" i="24"/>
  <c r="J24" i="24" s="1"/>
  <c r="A24" i="24"/>
  <c r="I23" i="24"/>
  <c r="J23" i="24" s="1"/>
  <c r="A23" i="24"/>
  <c r="I22" i="24"/>
  <c r="J22" i="24" s="1"/>
  <c r="A22" i="24"/>
  <c r="I21" i="24"/>
  <c r="J21" i="24" s="1"/>
  <c r="A21" i="24"/>
  <c r="I20" i="24"/>
  <c r="J20" i="24" s="1"/>
  <c r="A20" i="24"/>
  <c r="I19" i="24"/>
  <c r="J19" i="24" s="1"/>
  <c r="A19" i="24"/>
  <c r="I18" i="24"/>
  <c r="J18" i="24" s="1"/>
  <c r="A18" i="24"/>
  <c r="I17" i="24"/>
  <c r="J17" i="24" s="1"/>
  <c r="A17" i="24"/>
  <c r="I16" i="24"/>
  <c r="J16" i="24" s="1"/>
  <c r="A16" i="24"/>
  <c r="I15" i="24"/>
  <c r="J15" i="24" s="1"/>
  <c r="A15" i="24"/>
  <c r="I14" i="24"/>
  <c r="J14" i="24" s="1"/>
  <c r="A14" i="24"/>
  <c r="B10" i="24"/>
  <c r="B37" i="24" s="1"/>
  <c r="L8" i="24"/>
  <c r="H8" i="24"/>
  <c r="E8" i="24"/>
  <c r="N28" i="23"/>
  <c r="M28" i="23"/>
  <c r="K28" i="23"/>
  <c r="G28" i="23"/>
  <c r="F28" i="23"/>
  <c r="I27" i="23"/>
  <c r="J27" i="23" s="1"/>
  <c r="A27" i="23"/>
  <c r="I26" i="23"/>
  <c r="J26" i="23" s="1"/>
  <c r="A26" i="23"/>
  <c r="I25" i="23"/>
  <c r="J25" i="23" s="1"/>
  <c r="A25" i="23"/>
  <c r="I24" i="23"/>
  <c r="J24" i="23" s="1"/>
  <c r="A24" i="23"/>
  <c r="I23" i="23"/>
  <c r="J23" i="23" s="1"/>
  <c r="A23" i="23"/>
  <c r="I22" i="23"/>
  <c r="J22" i="23" s="1"/>
  <c r="A22" i="23"/>
  <c r="I21" i="23"/>
  <c r="J21" i="23" s="1"/>
  <c r="A21" i="23"/>
  <c r="I20" i="23"/>
  <c r="J20" i="23" s="1"/>
  <c r="A20" i="23"/>
  <c r="I19" i="23"/>
  <c r="J19" i="23" s="1"/>
  <c r="A19" i="23"/>
  <c r="I18" i="23"/>
  <c r="J18" i="23" s="1"/>
  <c r="A18" i="23"/>
  <c r="I17" i="23"/>
  <c r="J17" i="23" s="1"/>
  <c r="A17" i="23"/>
  <c r="I16" i="23"/>
  <c r="J16" i="23" s="1"/>
  <c r="A16" i="23"/>
  <c r="I15" i="23"/>
  <c r="J15" i="23" s="1"/>
  <c r="A15" i="23"/>
  <c r="I14" i="23"/>
  <c r="J14" i="23" s="1"/>
  <c r="A14" i="23"/>
  <c r="B10" i="23"/>
  <c r="B37" i="23" s="1"/>
  <c r="L8" i="23"/>
  <c r="H8" i="23"/>
  <c r="E8" i="23"/>
  <c r="L19" i="22"/>
  <c r="L22" i="22"/>
  <c r="B10" i="22"/>
  <c r="B41" i="22" s="1"/>
  <c r="L8" i="22"/>
  <c r="H8" i="22"/>
  <c r="E8" i="22"/>
  <c r="N32" i="22"/>
  <c r="M32" i="22"/>
  <c r="K32" i="22"/>
  <c r="G32" i="22"/>
  <c r="F32" i="22"/>
  <c r="L23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<sst xmlns="http://schemas.openxmlformats.org/spreadsheetml/2006/main" count="219" uniqueCount="51">
  <si>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</si>
  <si>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</si>
  <si>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</si>
  <si>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</si>
  <si>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</si>
  <si>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</si>
  <si>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</si>
  <si>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</si>
  <si>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</si>
  <si>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</si>
  <si>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</si>
  <si>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</si>
  <si>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</si>
  <si>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</si>
  <si>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</si>
  <si>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</si>
  <si>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</si>
  <si>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</si>
  <si>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</si>
  <si>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</si>
  <si>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</si>
  <si>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</si>
  <si>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</si>
  <si>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</si>
  <si>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</si>
  <si>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</si>
  <si>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</si>
  <si>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</si>
  <si>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</si>
  <si>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</si>
  <si>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</si>
  <si>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</si>
  <si>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</si>
  <si>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</si>
  <si>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</si>
  <si>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</si>
  <si>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</si>
  <si>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</si>
  <si>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</si>
  <si>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</si>
  <si>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</si>
  <si>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</si>
  <si>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</si>
  <si>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</si>
  <si>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</si>
  <si>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</si>
  <si>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</si>
  <si>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</si>
  <si>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</si>
  <si>
    <t>S/E</t>
  </si>
  <si>
    <t>L.A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</si>
</sst>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 t="s">
        <v>49</v>
      </c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 t="s">
        <v>49</v>
      </c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LILIANA IRASEMA AGUIRRE CARDOZA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topLeftCell="A9" zoomScaleNormal="100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>
        <v>1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v>0</v>
      </c>
      <c r="I14" s="9">
        <v>1</v>
      </c>
      <c r="J14" s="10">
        <v>0</v>
      </c>
      <c r="K14" s="9">
        <v>0</v>
      </c>
      <c r="L14" s="10">
        <f t="shared" ref="L14:L32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37</v>
      </c>
      <c r="B15" s="9">
        <v>2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v>0</v>
      </c>
      <c r="I15" s="9">
        <v>1</v>
      </c>
      <c r="J15" s="10">
        <v>0</v>
      </c>
      <c r="K15" s="9">
        <v>0</v>
      </c>
      <c r="L15" s="10">
        <v>0</v>
      </c>
      <c r="M15" s="9">
        <v>71</v>
      </c>
      <c r="N15" s="15">
        <v>1</v>
      </c>
    </row>
    <row r="16" spans="1:14" s="11" customFormat="1" ht="25.5" x14ac:dyDescent="0.2">
      <c r="A16" s="8" t="s">
        <v>38</v>
      </c>
      <c r="B16" s="9">
        <v>1</v>
      </c>
      <c r="C16" s="9" t="s">
        <v>43</v>
      </c>
      <c r="D16" s="9" t="s">
        <v>50</v>
      </c>
      <c r="E16" s="9">
        <v>15</v>
      </c>
      <c r="F16" s="9">
        <v>13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75</v>
      </c>
      <c r="N16" s="15">
        <v>0.87</v>
      </c>
    </row>
    <row r="17" spans="1:14" s="11" customFormat="1" ht="25.5" x14ac:dyDescent="0.2">
      <c r="A17" s="8" t="s">
        <v>38</v>
      </c>
      <c r="B17" s="9">
        <v>2</v>
      </c>
      <c r="C17" s="9" t="s">
        <v>43</v>
      </c>
      <c r="D17" s="9" t="s">
        <v>50</v>
      </c>
      <c r="E17" s="9">
        <v>15</v>
      </c>
      <c r="F17" s="9">
        <v>13</v>
      </c>
      <c r="G17" s="9"/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78</v>
      </c>
      <c r="N17" s="15">
        <v>0.87</v>
      </c>
    </row>
    <row r="18" spans="1:14" s="11" customFormat="1" x14ac:dyDescent="0.2">
      <c r="A18" s="8" t="s">
        <v>39</v>
      </c>
      <c r="B18" s="9">
        <v>1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v>0</v>
      </c>
      <c r="I18" s="9">
        <v>0</v>
      </c>
      <c r="J18" s="10">
        <v>0</v>
      </c>
      <c r="K18" s="9">
        <v>0</v>
      </c>
      <c r="L18" s="10"/>
      <c r="M18" s="9">
        <v>88</v>
      </c>
      <c r="N18" s="15">
        <v>0.76</v>
      </c>
    </row>
    <row r="19" spans="1:14" s="11" customFormat="1" x14ac:dyDescent="0.2">
      <c r="A19" s="8" t="s">
        <v>39</v>
      </c>
      <c r="B19" s="9">
        <v>2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si="0"/>
        <v>0</v>
      </c>
      <c r="M19" s="9">
        <v>86</v>
      </c>
      <c r="N19" s="15">
        <v>0.64</v>
      </c>
    </row>
    <row r="20" spans="1:14" s="11" customFormat="1" x14ac:dyDescent="0.2">
      <c r="A20" s="8" t="s">
        <v>40</v>
      </c>
      <c r="B20" s="9">
        <v>1</v>
      </c>
      <c r="C20" s="9" t="s">
        <v>44</v>
      </c>
      <c r="D20" s="9" t="s">
        <v>50</v>
      </c>
      <c r="E20" s="9">
        <v>15</v>
      </c>
      <c r="F20" s="9">
        <v>15</v>
      </c>
      <c r="G20" s="9"/>
      <c r="H20" s="10">
        <v>0</v>
      </c>
      <c r="I20" s="9">
        <v>0</v>
      </c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0.8</v>
      </c>
    </row>
    <row r="21" spans="1:14" s="11" customFormat="1" x14ac:dyDescent="0.2">
      <c r="A21" s="8" t="s">
        <v>40</v>
      </c>
      <c r="B21" s="9">
        <v>2</v>
      </c>
      <c r="C21" s="9" t="s">
        <v>44</v>
      </c>
      <c r="D21" s="9" t="s">
        <v>50</v>
      </c>
      <c r="E21" s="9">
        <v>15</v>
      </c>
      <c r="F21" s="9">
        <v>15</v>
      </c>
      <c r="G21" s="9"/>
      <c r="H21" s="10">
        <v>0</v>
      </c>
      <c r="I21" s="9">
        <v>0</v>
      </c>
      <c r="J21" s="10">
        <v>0</v>
      </c>
      <c r="K21" s="9">
        <v>0</v>
      </c>
      <c r="L21" s="10">
        <v>0</v>
      </c>
      <c r="M21" s="9">
        <v>85</v>
      </c>
      <c r="N21" s="15">
        <v>1</v>
      </c>
    </row>
    <row r="22" spans="1:14" s="11" customFormat="1" x14ac:dyDescent="0.2">
      <c r="A22" s="8" t="s">
        <v>41</v>
      </c>
      <c r="B22" s="9">
        <v>1</v>
      </c>
      <c r="C22" s="9" t="s">
        <v>44</v>
      </c>
      <c r="D22" s="9" t="s">
        <v>46</v>
      </c>
      <c r="E22" s="9">
        <v>21</v>
      </c>
      <c r="F22" s="9">
        <v>17</v>
      </c>
      <c r="G22" s="9"/>
      <c r="H22" s="10">
        <v>0</v>
      </c>
      <c r="I22" s="9">
        <v>4</v>
      </c>
      <c r="J22" s="10">
        <v>0</v>
      </c>
      <c r="K22" s="9">
        <v>0</v>
      </c>
      <c r="L22" s="10">
        <f t="shared" si="0"/>
        <v>0</v>
      </c>
      <c r="M22" s="9">
        <v>69</v>
      </c>
      <c r="N22" s="15">
        <v>0.81</v>
      </c>
    </row>
    <row r="23" spans="1:14" s="11" customFormat="1" x14ac:dyDescent="0.2">
      <c r="A23" s="43" t="s">
        <v>41</v>
      </c>
      <c r="B23" s="9">
        <v>2</v>
      </c>
      <c r="C23" s="9" t="s">
        <v>44</v>
      </c>
      <c r="D23" s="9" t="s">
        <v>46</v>
      </c>
      <c r="E23" s="9">
        <v>21</v>
      </c>
      <c r="F23" s="9">
        <v>18</v>
      </c>
      <c r="G23" s="9"/>
      <c r="H23" s="10">
        <v>0</v>
      </c>
      <c r="I23" s="9">
        <v>3</v>
      </c>
      <c r="J23" s="10">
        <v>0</v>
      </c>
      <c r="K23" s="9">
        <v>0</v>
      </c>
      <c r="L23" s="10">
        <f t="shared" si="0"/>
        <v>0</v>
      </c>
      <c r="M23" s="9">
        <v>68</v>
      </c>
      <c r="N23" s="15">
        <v>0.86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164</v>
      </c>
      <c r="F32" s="17">
        <f>SUM(F14:F31)</f>
        <v>151</v>
      </c>
      <c r="G32" s="17">
        <f>SUM(G14:G31)</f>
        <v>0</v>
      </c>
      <c r="H32" s="18">
        <f>SUM(F32:G32)/E32</f>
        <v>0.92073170731707321</v>
      </c>
      <c r="I32" s="17">
        <f t="shared" ref="I14:I32" si="1">(E32-SUM(F32:G32))-K32</f>
        <v>13</v>
      </c>
      <c r="J32" s="18">
        <f t="shared" ref="J14:J32" si="2">I32/E32</f>
        <v>7.926829268292683E-2</v>
      </c>
      <c r="K32" s="17">
        <f>SUM(K14:K31)</f>
        <v>0</v>
      </c>
      <c r="L32" s="18">
        <f t="shared" si="0"/>
        <v>0</v>
      </c>
      <c r="M32" s="17">
        <f>AVERAGE(M14:M31)</f>
        <v>77.900000000000006</v>
      </c>
      <c r="N32" s="19">
        <f>AVERAGE(N14:N31)</f>
        <v>0.86099999999999999</v>
      </c>
    </row>
    <row r="34" spans="1:14" ht="120" customHeight="1" x14ac:dyDescent="0.2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25" t="s">
        <v>27</v>
      </c>
      <c r="C37" s="25"/>
      <c r="D37" s="25"/>
      <c r="G37" s="26" t="s">
        <v>28</v>
      </c>
      <c r="H37" s="26"/>
      <c r="I37" s="26"/>
      <c r="J37" s="26"/>
    </row>
    <row r="38" spans="1:14" ht="62.25" customHeight="1" x14ac:dyDescent="0.2">
      <c r="B38" s="27"/>
      <c r="C38" s="27"/>
      <c r="D38" s="27"/>
      <c r="G38" s="28"/>
      <c r="H38" s="28"/>
      <c r="I38" s="28"/>
      <c r="J38" s="28"/>
    </row>
    <row r="39" spans="1:14" hidden="1" x14ac:dyDescent="0.2">
      <c r="A39" s="21" t="e">
        <v>#REF!</v>
      </c>
      <c r="B39" s="21"/>
      <c r="C39" s="6"/>
      <c r="E39" s="21"/>
      <c r="F39" s="21"/>
      <c r="G39" s="21"/>
      <c r="H39" s="21"/>
    </row>
    <row r="40" spans="1:14" hidden="1" x14ac:dyDescent="0.2"/>
    <row r="41" spans="1:14" ht="45" customHeight="1" x14ac:dyDescent="0.2">
      <c r="B41" s="40" t="str">
        <f>B10</f>
        <v>MCA. LILIANA IRASEMA AGUIRRE CARDOZA</v>
      </c>
      <c r="C41" s="40"/>
      <c r="D41" s="40"/>
      <c r="E41" s="13"/>
      <c r="F41" s="13"/>
      <c r="G41" s="40" t="s">
        <v>47</v>
      </c>
      <c r="H41" s="40"/>
      <c r="I41" s="40"/>
      <c r="J41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95</v>
      </c>
      <c r="N14" s="15">
        <v>0.78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95</v>
      </c>
      <c r="N28" s="19">
        <f>AVERAGE(N14:N27)</f>
        <v>0.78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9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Normal="100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41"/>
      <c r="C34" s="41"/>
      <c r="D34" s="41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2024-06-13T07:12:57Z</dcterms:modified>
  <cp:category/>
  <cp:contentStatus/>
</cp:coreProperties>
</file>