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USER\Desktop\INSTRUM-ENE-JUN2024\"/>
    </mc:Choice>
  </mc:AlternateContent>
  <xr:revisionPtr revIDLastSave="0" documentId="13_ncr:1_{CBD543C2-01B8-4F76-B340-E7B3D407DD36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r:id="rId5"/>
  </sheets>
  <definedNames>
    <definedName name="_xlnm.Print_Area" localSheetId="0">'1'!$A$1:$N$38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Final!$A$1:$N$36</definedName>
  </definedNames>
  <calcPr calcId="191029"/>
</workbook>
</file>

<file path=xl/calcChain.xml><?xml version="1.0" encoding="utf-8"?>
<calcChain xmlns="http://schemas.openxmlformats.org/spreadsheetml/2006/main">
  <c r="I15" i="25" l="1"/>
  <c r="I14" i="25"/>
  <c r="B36" i="25"/>
  <c r="N27" i="25"/>
  <c r="M27" i="25"/>
  <c r="K27" i="25"/>
  <c r="G27" i="25"/>
  <c r="F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D20" i="25"/>
  <c r="C20" i="25"/>
  <c r="A20" i="25"/>
  <c r="E19" i="25"/>
  <c r="I19" i="25" s="1"/>
  <c r="D19" i="25"/>
  <c r="C19" i="25"/>
  <c r="A19" i="25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H27" i="23" s="1"/>
  <c r="D27" i="23"/>
  <c r="C27" i="23"/>
  <c r="A27" i="23"/>
  <c r="E26" i="23"/>
  <c r="H26" i="23" s="1"/>
  <c r="D26" i="23"/>
  <c r="C26" i="23"/>
  <c r="A26" i="23"/>
  <c r="E25" i="23"/>
  <c r="H25" i="23" s="1"/>
  <c r="D25" i="23"/>
  <c r="C25" i="23"/>
  <c r="A25" i="23"/>
  <c r="E24" i="23"/>
  <c r="H24" i="23" s="1"/>
  <c r="D24" i="23"/>
  <c r="C24" i="23"/>
  <c r="A24" i="23"/>
  <c r="E23" i="23"/>
  <c r="H23" i="23" s="1"/>
  <c r="D23" i="23"/>
  <c r="C23" i="23"/>
  <c r="A23" i="23"/>
  <c r="E22" i="23"/>
  <c r="H22" i="23" s="1"/>
  <c r="D22" i="23"/>
  <c r="C22" i="23"/>
  <c r="A22" i="23"/>
  <c r="E21" i="23"/>
  <c r="H21" i="23" s="1"/>
  <c r="D21" i="23"/>
  <c r="C21" i="23"/>
  <c r="A21" i="23"/>
  <c r="E20" i="23"/>
  <c r="H20" i="23" s="1"/>
  <c r="D20" i="23"/>
  <c r="C20" i="23"/>
  <c r="A20" i="23"/>
  <c r="E19" i="23"/>
  <c r="H19" i="23" s="1"/>
  <c r="D19" i="23"/>
  <c r="C19" i="23"/>
  <c r="A19" i="23"/>
  <c r="E18" i="23"/>
  <c r="H18" i="23" s="1"/>
  <c r="D18" i="23"/>
  <c r="C18" i="23"/>
  <c r="A18" i="23"/>
  <c r="E17" i="23"/>
  <c r="H17" i="23" s="1"/>
  <c r="D17" i="23"/>
  <c r="C17" i="23"/>
  <c r="A17" i="23"/>
  <c r="E16" i="23"/>
  <c r="H16" i="23" s="1"/>
  <c r="D16" i="23"/>
  <c r="C16" i="23"/>
  <c r="A16" i="23"/>
  <c r="E15" i="23"/>
  <c r="H15" i="23" s="1"/>
  <c r="D15" i="23"/>
  <c r="C15" i="23"/>
  <c r="A15" i="23"/>
  <c r="E14" i="23"/>
  <c r="H14" i="23" s="1"/>
  <c r="D14" i="23"/>
  <c r="C14" i="23"/>
  <c r="A14" i="23"/>
  <c r="B10" i="23"/>
  <c r="B37" i="23" s="1"/>
  <c r="L8" i="23"/>
  <c r="H8" i="23"/>
  <c r="E8" i="23"/>
  <c r="N28" i="22"/>
  <c r="M28" i="22"/>
  <c r="K28" i="22"/>
  <c r="G28" i="22"/>
  <c r="F28" i="22"/>
  <c r="E27" i="22"/>
  <c r="I27" i="22" s="1"/>
  <c r="J27" i="22" s="1"/>
  <c r="D27" i="22"/>
  <c r="C27" i="22"/>
  <c r="A27" i="22"/>
  <c r="E26" i="22"/>
  <c r="I26" i="22" s="1"/>
  <c r="J26" i="22" s="1"/>
  <c r="D26" i="22"/>
  <c r="C26" i="22"/>
  <c r="A26" i="22"/>
  <c r="E25" i="22"/>
  <c r="I25" i="22" s="1"/>
  <c r="J25" i="22" s="1"/>
  <c r="D25" i="22"/>
  <c r="C25" i="22"/>
  <c r="A25" i="22"/>
  <c r="E24" i="22"/>
  <c r="I24" i="22" s="1"/>
  <c r="J24" i="22" s="1"/>
  <c r="D24" i="22"/>
  <c r="C24" i="22"/>
  <c r="A24" i="22"/>
  <c r="E23" i="22"/>
  <c r="I23" i="22" s="1"/>
  <c r="J23" i="22" s="1"/>
  <c r="D23" i="22"/>
  <c r="C23" i="22"/>
  <c r="A23" i="22"/>
  <c r="E22" i="22"/>
  <c r="I22" i="22" s="1"/>
  <c r="J22" i="22" s="1"/>
  <c r="D22" i="22"/>
  <c r="C22" i="22"/>
  <c r="A22" i="22"/>
  <c r="E21" i="22"/>
  <c r="I21" i="22" s="1"/>
  <c r="J21" i="22" s="1"/>
  <c r="D21" i="22"/>
  <c r="C21" i="22"/>
  <c r="A21" i="22"/>
  <c r="E20" i="22"/>
  <c r="I20" i="22" s="1"/>
  <c r="J20" i="22" s="1"/>
  <c r="D20" i="22"/>
  <c r="C20" i="22"/>
  <c r="A20" i="22"/>
  <c r="E19" i="22"/>
  <c r="I19" i="22" s="1"/>
  <c r="J19" i="22" s="1"/>
  <c r="D19" i="22"/>
  <c r="C19" i="22"/>
  <c r="A19" i="22"/>
  <c r="E18" i="22"/>
  <c r="I18" i="22" s="1"/>
  <c r="J18" i="22" s="1"/>
  <c r="D18" i="22"/>
  <c r="C18" i="22"/>
  <c r="A18" i="22"/>
  <c r="E17" i="22"/>
  <c r="I17" i="22" s="1"/>
  <c r="J17" i="22" s="1"/>
  <c r="D17" i="22"/>
  <c r="C17" i="22"/>
  <c r="A17" i="22"/>
  <c r="E16" i="22"/>
  <c r="I16" i="22" s="1"/>
  <c r="J16" i="22" s="1"/>
  <c r="D16" i="22"/>
  <c r="C16" i="22"/>
  <c r="A16" i="22"/>
  <c r="L15" i="22"/>
  <c r="I15" i="22"/>
  <c r="J15" i="22" s="1"/>
  <c r="H15" i="22"/>
  <c r="E14" i="22"/>
  <c r="L14" i="22" s="1"/>
  <c r="D14" i="22"/>
  <c r="C14" i="22"/>
  <c r="A14" i="22"/>
  <c r="B10" i="22"/>
  <c r="B37" i="22" s="1"/>
  <c r="L8" i="22"/>
  <c r="H8" i="22"/>
  <c r="E8" i="22"/>
  <c r="B38" i="10"/>
  <c r="N29" i="10"/>
  <c r="M29" i="10"/>
  <c r="K29" i="10"/>
  <c r="G29" i="10"/>
  <c r="F29" i="10"/>
  <c r="E29" i="10"/>
  <c r="I28" i="10"/>
  <c r="I27" i="10"/>
  <c r="I26" i="10"/>
  <c r="I25" i="10"/>
  <c r="I20" i="10"/>
  <c r="I16" i="10"/>
  <c r="I14" i="10"/>
  <c r="L19" i="23" l="1"/>
  <c r="H19" i="22"/>
  <c r="L19" i="22"/>
  <c r="I19" i="23"/>
  <c r="J19" i="23" s="1"/>
  <c r="L27" i="23"/>
  <c r="I27" i="23"/>
  <c r="J27" i="23" s="1"/>
  <c r="H27" i="22"/>
  <c r="L27" i="22"/>
  <c r="I14" i="22"/>
  <c r="J14" i="22" s="1"/>
  <c r="L16" i="22"/>
  <c r="L24" i="22"/>
  <c r="L21" i="22"/>
  <c r="I26" i="23"/>
  <c r="J26" i="23" s="1"/>
  <c r="L23" i="22"/>
  <c r="I15" i="23"/>
  <c r="J15" i="23" s="1"/>
  <c r="L20" i="22"/>
  <c r="L15" i="23"/>
  <c r="L23" i="23"/>
  <c r="I18" i="23"/>
  <c r="J18" i="23" s="1"/>
  <c r="H23" i="22"/>
  <c r="L18" i="23"/>
  <c r="L26" i="23"/>
  <c r="I23" i="23"/>
  <c r="J23" i="23" s="1"/>
  <c r="L17" i="22"/>
  <c r="L25" i="22"/>
  <c r="I14" i="23"/>
  <c r="J14" i="23" s="1"/>
  <c r="I22" i="23"/>
  <c r="J22" i="23" s="1"/>
  <c r="E28" i="23"/>
  <c r="I28" i="23" s="1"/>
  <c r="J28" i="23" s="1"/>
  <c r="L14" i="23"/>
  <c r="L22" i="23"/>
  <c r="H18" i="22"/>
  <c r="H22" i="22"/>
  <c r="H26" i="22"/>
  <c r="I17" i="23"/>
  <c r="J17" i="23" s="1"/>
  <c r="I21" i="23"/>
  <c r="J21" i="23" s="1"/>
  <c r="L18" i="22"/>
  <c r="L22" i="22"/>
  <c r="L26" i="22"/>
  <c r="L17" i="23"/>
  <c r="L21" i="23"/>
  <c r="L25" i="23"/>
  <c r="E28" i="22"/>
  <c r="H28" i="22" s="1"/>
  <c r="I25" i="23"/>
  <c r="J25" i="23" s="1"/>
  <c r="H14" i="22"/>
  <c r="H17" i="22"/>
  <c r="H21" i="22"/>
  <c r="H25" i="22"/>
  <c r="I16" i="23"/>
  <c r="J16" i="23" s="1"/>
  <c r="I20" i="23"/>
  <c r="J20" i="23" s="1"/>
  <c r="I24" i="23"/>
  <c r="J24" i="23" s="1"/>
  <c r="L16" i="23"/>
  <c r="L20" i="23"/>
  <c r="L24" i="23"/>
  <c r="H16" i="22"/>
  <c r="H20" i="22"/>
  <c r="H24" i="22"/>
  <c r="E27" i="25"/>
  <c r="H27" i="25" s="1"/>
  <c r="I29" i="10"/>
  <c r="L29" i="10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E28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I20" i="25"/>
  <c r="H28" i="23" l="1"/>
  <c r="L28" i="23"/>
  <c r="L28" i="22"/>
  <c r="I27" i="25"/>
  <c r="J27" i="25" s="1"/>
  <c r="L27" i="25"/>
  <c r="I28" i="22"/>
  <c r="J28" i="22" s="1"/>
  <c r="I28" i="24"/>
  <c r="J28" i="24" s="1"/>
  <c r="H28" i="24"/>
  <c r="L28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</authors>
  <commentList>
    <comment ref="B8" authorId="0" shapeId="0" xr:uid="{00000000-0006-0000-00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0000000-0006-0000-0000-000002000000}">
      <text>
        <r>
          <rPr>
            <sz val="11"/>
            <color rgb="FF000000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00000000-0006-0000-0000-000003000000}">
      <text>
        <r>
          <rPr>
            <sz val="11"/>
            <color rgb="FF000000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<sst xmlns="http://schemas.openxmlformats.org/spreadsheetml/2006/main" count="211" uniqueCount="51">
  <si>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</si>
  <si>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</si>
  <si>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</si>
  <si>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</si>
  <si>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 ELECTROMECANICA</t>
  </si>
  <si>
    <t>Reporte No.</t>
  </si>
  <si>
    <t>Grupos Atendidos:</t>
  </si>
  <si>
    <t>Asig. dif.</t>
  </si>
  <si>
    <t>Periodo Escolar:</t>
  </si>
  <si>
    <t>FEBRERO-JUNIO 2024</t>
  </si>
  <si>
    <t>PROFESOR (A):</t>
  </si>
  <si>
    <t>MC. HECTOR MIGUEL AMADOR CHAGALA</t>
  </si>
  <si>
    <t>ASIGNATURA</t>
  </si>
  <si>
    <t>UNI.</t>
  </si>
  <si>
    <t>SEM.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</si>
  <si>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</si>
  <si>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</si>
  <si>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</si>
  <si>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</si>
  <si>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</si>
  <si>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</si>
  <si>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</si>
  <si>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</si>
  <si>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</si>
  <si>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</si>
  <si>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</si>
  <si>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ESTATICA</t>
  </si>
  <si>
    <t>202-A</t>
  </si>
  <si>
    <t>IEME</t>
  </si>
  <si>
    <t>202-B</t>
  </si>
  <si>
    <t>ANALISIS Y SINTESIS DE MECANISMOS</t>
  </si>
  <si>
    <t>402-B</t>
  </si>
  <si>
    <t>SIST HIDEAULICOS Y NEUM. DE POT</t>
  </si>
  <si>
    <t>702-U</t>
  </si>
  <si>
    <t xml:space="preserve"> 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</si>
  <si>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</si>
  <si>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</si>
  <si>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</si>
  <si>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</si>
  <si>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</si>
  <si>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MII. ESTEBAN DOMINGUEZ FISCAL</t>
  </si>
  <si>
    <t>LICENCIATURA EN ADMINISTRACION</t>
  </si>
  <si>
    <t>CARRERA</t>
  </si>
  <si>
    <t>II</t>
  </si>
  <si>
    <t>LICENCIATURA EN ADMINISTRACIÓN</t>
  </si>
  <si>
    <t>ELECTROMECANICA</t>
  </si>
  <si>
    <t>FINAL</t>
  </si>
  <si>
    <t>ESTEBAN DOMINGUEZ FISCAL</t>
  </si>
  <si>
    <t>IV</t>
  </si>
  <si>
    <t>V</t>
  </si>
  <si>
    <t>402-A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</si>
</sst>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>
    <font>
      <sz val="11"/>
      <color theme="1"/>
      <name val="Calibri"/>
      <charset val="134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4" fontId="1" fillId="2" borderId="7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3" fillId="0" borderId="0" xfId="0" applyFont="1"/>
    <xf numFmtId="9" fontId="1" fillId="0" borderId="9" xfId="1" applyFont="1" applyBorder="1" applyAlignment="1">
      <alignment horizontal="center" vertical="center" wrapText="1"/>
    </xf>
    <xf numFmtId="9" fontId="1" fillId="2" borderId="10" xfId="1" applyFont="1" applyFill="1" applyBorder="1" applyAlignment="1">
      <alignment horizontal="center" vertical="center"/>
    </xf>
    <xf numFmtId="9" fontId="6" fillId="0" borderId="5" xfId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0885" y="55880"/>
          <a:ext cx="1344930" cy="704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4330" y="33020"/>
          <a:ext cx="1344930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4330" y="66675"/>
          <a:ext cx="1344930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2900" y="44450"/>
          <a:ext cx="1344930" cy="7042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2900" y="22225"/>
          <a:ext cx="1344930" cy="70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8"/>
  <sheetViews>
    <sheetView zoomScale="94" zoomScaleNormal="94" workbookViewId="0">
      <selection activeCell="A23" sqref="A23"/>
    </sheetView>
  </sheetViews>
  <sheetFormatPr baseColWidth="10" defaultColWidth="11.44140625" defaultRowHeight="13.2"/>
  <cols>
    <col min="1" max="1" width="38.5546875" style="2" customWidth="1"/>
    <col min="2" max="3" width="7.33203125" style="2" customWidth="1"/>
    <col min="4" max="4" width="25.88671875" style="2" customWidth="1"/>
    <col min="5" max="5" width="9.44140625" style="2" customWidth="1"/>
    <col min="6" max="6" width="8.6640625" style="2" customWidth="1"/>
    <col min="7" max="10" width="11.33203125" style="2" customWidth="1"/>
    <col min="11" max="12" width="7.5546875" style="2" customWidth="1"/>
    <col min="13" max="16384" width="11.44140625" style="2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>
      <c r="A6" s="27" t="s">
        <v>3</v>
      </c>
      <c r="B6" s="27"/>
      <c r="C6" s="27"/>
      <c r="D6" s="27"/>
      <c r="E6" s="28" t="s">
        <v>4</v>
      </c>
      <c r="F6" s="28"/>
      <c r="G6" s="28"/>
      <c r="H6" s="28"/>
      <c r="I6" s="18"/>
      <c r="J6" s="18"/>
      <c r="K6" s="18"/>
      <c r="L6" s="18"/>
      <c r="M6" s="18"/>
      <c r="N6" s="18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>
      <c r="A8" s="4" t="s">
        <v>5</v>
      </c>
      <c r="B8" s="29">
        <v>4</v>
      </c>
      <c r="C8" s="29"/>
      <c r="D8" s="6" t="s">
        <v>6</v>
      </c>
      <c r="E8" s="16">
        <v>5</v>
      </c>
      <c r="G8" s="4" t="s">
        <v>7</v>
      </c>
      <c r="H8" s="16">
        <v>3</v>
      </c>
      <c r="I8" s="30" t="s">
        <v>8</v>
      </c>
      <c r="J8" s="30"/>
      <c r="K8" s="30"/>
      <c r="L8" s="29" t="s">
        <v>9</v>
      </c>
      <c r="M8" s="29"/>
      <c r="N8" s="29"/>
    </row>
    <row r="10" spans="1:14">
      <c r="A10" s="4" t="s">
        <v>10</v>
      </c>
      <c r="B10" s="29" t="s">
        <v>11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37" t="s">
        <v>12</v>
      </c>
      <c r="B12" s="39" t="s">
        <v>13</v>
      </c>
      <c r="C12" s="39" t="s">
        <v>14</v>
      </c>
      <c r="D12" s="31"/>
      <c r="E12" s="31" t="s">
        <v>15</v>
      </c>
      <c r="F12" s="31" t="s">
        <v>16</v>
      </c>
      <c r="G12" s="31"/>
      <c r="H12" s="31" t="s">
        <v>17</v>
      </c>
      <c r="I12" s="31" t="s">
        <v>18</v>
      </c>
      <c r="J12" s="31" t="s">
        <v>19</v>
      </c>
      <c r="K12" s="31" t="s">
        <v>20</v>
      </c>
      <c r="L12" s="31" t="s">
        <v>21</v>
      </c>
      <c r="M12" s="31" t="s">
        <v>22</v>
      </c>
      <c r="N12" s="33" t="s">
        <v>23</v>
      </c>
    </row>
    <row r="13" spans="1:14">
      <c r="A13" s="38"/>
      <c r="B13" s="40"/>
      <c r="C13" s="40"/>
      <c r="D13" s="32"/>
      <c r="E13" s="32"/>
      <c r="F13" s="8" t="s">
        <v>24</v>
      </c>
      <c r="G13" s="8" t="s">
        <v>25</v>
      </c>
      <c r="H13" s="32"/>
      <c r="I13" s="32"/>
      <c r="J13" s="32"/>
      <c r="K13" s="32"/>
      <c r="L13" s="32"/>
      <c r="M13" s="32"/>
      <c r="N13" s="34"/>
    </row>
    <row r="14" spans="1:14" s="1" customFormat="1">
      <c r="A14" s="9" t="s">
        <v>26</v>
      </c>
      <c r="B14" s="9" t="s">
        <v>48</v>
      </c>
      <c r="C14" s="10" t="s">
        <v>27</v>
      </c>
      <c r="D14" s="9" t="s">
        <v>28</v>
      </c>
      <c r="E14" s="9">
        <v>35</v>
      </c>
      <c r="F14" s="9">
        <v>26</v>
      </c>
      <c r="G14" s="9"/>
      <c r="H14" s="21"/>
      <c r="I14" s="23">
        <f t="shared" ref="I14:I16" si="0">(E14-SUM(F14:G14))-K14</f>
        <v>9</v>
      </c>
      <c r="J14" s="21"/>
      <c r="K14" s="23">
        <v>0</v>
      </c>
      <c r="L14" s="21">
        <v>0</v>
      </c>
      <c r="M14" s="9">
        <v>59</v>
      </c>
      <c r="N14" s="19">
        <v>0.74</v>
      </c>
    </row>
    <row r="15" spans="1:14" s="1" customFormat="1">
      <c r="A15" s="9" t="s">
        <v>26</v>
      </c>
      <c r="B15" s="9" t="s">
        <v>49</v>
      </c>
      <c r="C15" s="10" t="s">
        <v>27</v>
      </c>
      <c r="D15" s="9" t="s">
        <v>28</v>
      </c>
      <c r="E15" s="9">
        <v>35</v>
      </c>
      <c r="F15" s="9">
        <v>25</v>
      </c>
      <c r="G15" s="9"/>
      <c r="H15" s="21"/>
      <c r="I15" s="23">
        <v>10</v>
      </c>
      <c r="J15" s="21"/>
      <c r="K15" s="23"/>
      <c r="L15" s="21"/>
      <c r="M15" s="9">
        <v>63</v>
      </c>
      <c r="N15" s="19">
        <v>0.71</v>
      </c>
    </row>
    <row r="16" spans="1:14" s="1" customFormat="1">
      <c r="A16" s="9" t="s">
        <v>26</v>
      </c>
      <c r="B16" s="9" t="s">
        <v>48</v>
      </c>
      <c r="C16" s="10" t="s">
        <v>29</v>
      </c>
      <c r="D16" s="9" t="s">
        <v>28</v>
      </c>
      <c r="E16" s="9">
        <v>36</v>
      </c>
      <c r="F16" s="9">
        <v>20</v>
      </c>
      <c r="G16" s="9"/>
      <c r="H16" s="21"/>
      <c r="I16" s="23">
        <f t="shared" si="0"/>
        <v>16</v>
      </c>
      <c r="J16" s="21"/>
      <c r="K16" s="23">
        <v>0</v>
      </c>
      <c r="L16" s="21">
        <v>0</v>
      </c>
      <c r="M16" s="9">
        <v>42</v>
      </c>
      <c r="N16" s="19">
        <v>0.56000000000000005</v>
      </c>
    </row>
    <row r="17" spans="1:14" s="1" customFormat="1">
      <c r="A17" s="9" t="s">
        <v>26</v>
      </c>
      <c r="B17" s="9" t="s">
        <v>49</v>
      </c>
      <c r="C17" s="10" t="s">
        <v>29</v>
      </c>
      <c r="D17" s="9" t="s">
        <v>28</v>
      </c>
      <c r="E17" s="9">
        <v>36</v>
      </c>
      <c r="F17" s="9">
        <v>19</v>
      </c>
      <c r="G17" s="9"/>
      <c r="H17" s="21"/>
      <c r="I17" s="23">
        <v>17</v>
      </c>
      <c r="J17" s="21"/>
      <c r="K17" s="23"/>
      <c r="L17" s="21"/>
      <c r="M17" s="9">
        <v>45</v>
      </c>
      <c r="N17" s="19">
        <v>0.53</v>
      </c>
    </row>
    <row r="18" spans="1:14" s="1" customFormat="1">
      <c r="A18" s="9" t="s">
        <v>30</v>
      </c>
      <c r="B18" s="9" t="s">
        <v>49</v>
      </c>
      <c r="C18" s="10" t="s">
        <v>31</v>
      </c>
      <c r="D18" s="9" t="s">
        <v>28</v>
      </c>
      <c r="E18" s="9">
        <v>12</v>
      </c>
      <c r="F18" s="9">
        <v>11</v>
      </c>
      <c r="G18" s="9"/>
      <c r="H18" s="21"/>
      <c r="I18" s="23">
        <v>1</v>
      </c>
      <c r="J18" s="21"/>
      <c r="K18" s="23">
        <v>0</v>
      </c>
      <c r="L18" s="21">
        <v>0</v>
      </c>
      <c r="M18" s="9">
        <v>82</v>
      </c>
      <c r="N18" s="19">
        <v>0.92</v>
      </c>
    </row>
    <row r="19" spans="1:14" s="1" customFormat="1">
      <c r="A19" s="9" t="s">
        <v>32</v>
      </c>
      <c r="B19" s="9" t="s">
        <v>49</v>
      </c>
      <c r="C19" s="10" t="s">
        <v>33</v>
      </c>
      <c r="D19" s="9" t="s">
        <v>28</v>
      </c>
      <c r="E19" s="9">
        <v>11</v>
      </c>
      <c r="F19" s="9">
        <v>11</v>
      </c>
      <c r="G19" s="9"/>
      <c r="H19" s="21"/>
      <c r="I19" s="23">
        <v>0</v>
      </c>
      <c r="J19" s="21"/>
      <c r="K19" s="23">
        <v>0</v>
      </c>
      <c r="L19" s="21">
        <v>0</v>
      </c>
      <c r="M19" s="9">
        <v>79</v>
      </c>
      <c r="N19" s="19">
        <v>1</v>
      </c>
    </row>
    <row r="20" spans="1:14" s="1" customFormat="1">
      <c r="A20" s="22"/>
      <c r="B20" s="9"/>
      <c r="C20" s="9"/>
      <c r="D20" s="9"/>
      <c r="E20" s="9"/>
      <c r="F20" s="9"/>
      <c r="G20" s="9" t="s">
        <v>34</v>
      </c>
      <c r="H20" s="21"/>
      <c r="I20" s="23">
        <f t="shared" ref="I20:I29" si="1">(E20-SUM(F20:G20))-K20</f>
        <v>0</v>
      </c>
      <c r="J20" s="21"/>
      <c r="K20" s="23"/>
      <c r="L20" s="21"/>
      <c r="M20" s="9"/>
      <c r="N20" s="19"/>
    </row>
    <row r="21" spans="1:14" s="1" customFormat="1">
      <c r="A21" s="22"/>
      <c r="B21" s="9"/>
      <c r="C21" s="9"/>
      <c r="D21" s="9"/>
      <c r="E21" s="9"/>
      <c r="F21" s="9"/>
      <c r="G21" s="9"/>
      <c r="H21" s="21"/>
      <c r="I21" s="23">
        <v>0</v>
      </c>
      <c r="J21" s="21"/>
      <c r="K21" s="23"/>
      <c r="L21" s="21"/>
      <c r="M21" s="9"/>
      <c r="N21" s="19"/>
    </row>
    <row r="22" spans="1:14" s="1" customFormat="1">
      <c r="A22" s="22"/>
      <c r="B22" s="9"/>
      <c r="C22" s="9"/>
      <c r="D22" s="9"/>
      <c r="E22" s="9"/>
      <c r="F22" s="9"/>
      <c r="G22" s="9"/>
      <c r="H22" s="21"/>
      <c r="I22" s="23">
        <v>0</v>
      </c>
      <c r="J22" s="21"/>
      <c r="K22" s="23"/>
      <c r="L22" s="21"/>
      <c r="M22" s="9"/>
      <c r="N22" s="19"/>
    </row>
    <row r="23" spans="1:14" s="1" customFormat="1">
      <c r="A23" s="22"/>
      <c r="B23" s="9"/>
      <c r="C23" s="9"/>
      <c r="D23" s="9"/>
      <c r="E23" s="9"/>
      <c r="F23" s="9"/>
      <c r="G23" s="9"/>
      <c r="H23" s="21"/>
      <c r="I23" s="23">
        <v>0</v>
      </c>
      <c r="J23" s="21"/>
      <c r="K23" s="23"/>
      <c r="L23" s="21"/>
      <c r="M23" s="9"/>
      <c r="N23" s="19"/>
    </row>
    <row r="24" spans="1:14" s="1" customFormat="1" ht="16.5" customHeight="1">
      <c r="A24" s="22"/>
      <c r="B24" s="9"/>
      <c r="C24" s="9"/>
      <c r="D24" s="9"/>
      <c r="E24" s="9"/>
      <c r="F24" s="9"/>
      <c r="G24" s="9"/>
      <c r="H24" s="21"/>
      <c r="I24" s="23">
        <v>0</v>
      </c>
      <c r="J24" s="21"/>
      <c r="K24" s="23"/>
      <c r="L24" s="21"/>
      <c r="M24" s="9"/>
      <c r="N24" s="19"/>
    </row>
    <row r="25" spans="1:14">
      <c r="A25" s="22"/>
      <c r="B25" s="9"/>
      <c r="C25" s="9"/>
      <c r="D25" s="9"/>
      <c r="E25" s="9"/>
      <c r="F25" s="9"/>
      <c r="G25" s="9"/>
      <c r="H25" s="21"/>
      <c r="I25" s="23">
        <f t="shared" si="1"/>
        <v>0</v>
      </c>
      <c r="J25" s="21"/>
      <c r="K25" s="23"/>
      <c r="L25" s="21"/>
      <c r="M25" s="9"/>
      <c r="N25" s="19"/>
    </row>
    <row r="26" spans="1:14">
      <c r="A26" s="22"/>
      <c r="B26" s="9"/>
      <c r="C26" s="9"/>
      <c r="D26" s="9"/>
      <c r="E26" s="9"/>
      <c r="F26" s="9"/>
      <c r="G26" s="9"/>
      <c r="H26" s="21"/>
      <c r="I26" s="23">
        <f t="shared" si="1"/>
        <v>0</v>
      </c>
      <c r="J26" s="21"/>
      <c r="K26" s="23"/>
      <c r="L26" s="21"/>
      <c r="M26" s="9"/>
      <c r="N26" s="19"/>
    </row>
    <row r="27" spans="1:14" ht="120" customHeight="1">
      <c r="A27" s="22"/>
      <c r="B27" s="9"/>
      <c r="C27" s="9"/>
      <c r="D27" s="9"/>
      <c r="E27" s="9"/>
      <c r="F27" s="9"/>
      <c r="G27" s="9"/>
      <c r="H27" s="21"/>
      <c r="I27" s="23">
        <f t="shared" si="1"/>
        <v>0</v>
      </c>
      <c r="J27" s="21"/>
      <c r="K27" s="23"/>
      <c r="L27" s="21"/>
      <c r="M27" s="9"/>
      <c r="N27" s="19"/>
    </row>
    <row r="28" spans="1:14">
      <c r="A28" s="22"/>
      <c r="B28" s="9"/>
      <c r="C28" s="9"/>
      <c r="D28" s="9"/>
      <c r="E28" s="9"/>
      <c r="F28" s="9"/>
      <c r="G28" s="9"/>
      <c r="H28" s="21"/>
      <c r="I28" s="23">
        <f t="shared" si="1"/>
        <v>0</v>
      </c>
      <c r="J28" s="21"/>
      <c r="K28" s="23"/>
      <c r="L28" s="21"/>
      <c r="M28" s="9"/>
      <c r="N28" s="19"/>
    </row>
    <row r="29" spans="1:14">
      <c r="A29" s="12" t="s">
        <v>35</v>
      </c>
      <c r="B29" s="13" t="s">
        <v>36</v>
      </c>
      <c r="C29" s="13" t="s">
        <v>36</v>
      </c>
      <c r="D29" s="13" t="s">
        <v>36</v>
      </c>
      <c r="E29" s="13">
        <f>SUM(E14:E28)</f>
        <v>165</v>
      </c>
      <c r="F29" s="13">
        <f>SUM(F14:F28)</f>
        <v>112</v>
      </c>
      <c r="G29" s="13">
        <f>SUM(G14:G28)</f>
        <v>0</v>
      </c>
      <c r="H29" s="14"/>
      <c r="I29" s="13">
        <f t="shared" si="1"/>
        <v>53</v>
      </c>
      <c r="J29" s="14"/>
      <c r="K29" s="13">
        <f>SUM(K14:K28)</f>
        <v>0</v>
      </c>
      <c r="L29" s="14">
        <f t="shared" ref="L29" si="2">K29/E29</f>
        <v>0</v>
      </c>
      <c r="M29" s="13">
        <f>AVERAGE(M14:M28)</f>
        <v>61.666666666666664</v>
      </c>
      <c r="N29" s="20">
        <f>AVERAGE(N14:N28)</f>
        <v>0.74333333333333329</v>
      </c>
    </row>
    <row r="31" spans="1:14" ht="62.25" customHeight="1">
      <c r="A31" s="24" t="s">
        <v>37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spans="1:14" ht="13.2" hidden="1" customHeight="1"/>
    <row r="33" spans="1:10" hidden="1">
      <c r="A33" s="15"/>
    </row>
    <row r="34" spans="1:10" ht="45" customHeight="1">
      <c r="B34" s="41" t="s">
        <v>38</v>
      </c>
      <c r="C34" s="41"/>
      <c r="D34" s="41"/>
      <c r="G34" s="26" t="s">
        <v>39</v>
      </c>
      <c r="H34" s="26"/>
      <c r="I34" s="26"/>
      <c r="J34" s="26"/>
    </row>
    <row r="35" spans="1:10">
      <c r="B35" s="42"/>
      <c r="C35" s="42"/>
      <c r="D35" s="42"/>
      <c r="G35" s="29"/>
      <c r="H35" s="29"/>
      <c r="I35" s="29"/>
      <c r="J35" s="29"/>
    </row>
    <row r="36" spans="1:10">
      <c r="A36" s="7" t="e">
        <v>#REF!</v>
      </c>
      <c r="B36" s="7"/>
      <c r="C36" s="7"/>
      <c r="E36" s="35"/>
      <c r="F36" s="35"/>
      <c r="G36" s="35"/>
      <c r="H36" s="35"/>
    </row>
    <row r="38" spans="1:10">
      <c r="B38" s="36" t="str">
        <f>B10</f>
        <v>MC. HECTOR MIGUEL AMADOR CHAGALA</v>
      </c>
      <c r="C38" s="36"/>
      <c r="D38" s="36"/>
      <c r="E38" s="17"/>
      <c r="F38" s="17"/>
      <c r="G38" s="36" t="s">
        <v>40</v>
      </c>
      <c r="H38" s="36"/>
      <c r="I38" s="36"/>
      <c r="J38" s="36"/>
    </row>
  </sheetData>
  <mergeCells count="29">
    <mergeCell ref="E36:H36"/>
    <mergeCell ref="B38:D38"/>
    <mergeCell ref="G38:J38"/>
    <mergeCell ref="A12:A13"/>
    <mergeCell ref="B12:B13"/>
    <mergeCell ref="C12:C13"/>
    <mergeCell ref="D12:D13"/>
    <mergeCell ref="E12:E13"/>
    <mergeCell ref="H12:H13"/>
    <mergeCell ref="I12:I13"/>
    <mergeCell ref="J12:J13"/>
    <mergeCell ref="B34:D34"/>
    <mergeCell ref="G34:J34"/>
    <mergeCell ref="B35:D35"/>
    <mergeCell ref="G35:J35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66141732283505" right="0.70866141732283505" top="0.74803149606299202" bottom="1.05125" header="0.31496062992126" footer="0.31496062992126"/>
  <pageSetup scale="72" orientation="landscape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workbookViewId="0">
      <selection activeCell="Q18" sqref="Q18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>
      <c r="A6" s="27" t="s">
        <v>3</v>
      </c>
      <c r="B6" s="27"/>
      <c r="C6" s="27"/>
      <c r="D6" s="27"/>
      <c r="E6" s="28" t="s">
        <v>41</v>
      </c>
      <c r="F6" s="28"/>
      <c r="G6" s="28"/>
      <c r="H6" s="28"/>
      <c r="I6" s="18"/>
      <c r="J6" s="18"/>
      <c r="K6" s="18"/>
      <c r="L6" s="18"/>
      <c r="M6" s="18"/>
      <c r="N6" s="18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29">
        <v>2</v>
      </c>
      <c r="C8" s="29"/>
      <c r="D8" s="6" t="s">
        <v>6</v>
      </c>
      <c r="E8" s="5">
        <f>'1'!E8</f>
        <v>5</v>
      </c>
      <c r="F8"/>
      <c r="G8" s="4" t="s">
        <v>7</v>
      </c>
      <c r="H8" s="5">
        <f>'1'!H8</f>
        <v>3</v>
      </c>
      <c r="I8" s="30" t="s">
        <v>8</v>
      </c>
      <c r="J8" s="30"/>
      <c r="K8" s="30"/>
      <c r="L8" s="29" t="str">
        <f>'1'!L8</f>
        <v>FEBRERO-JUNIO 2024</v>
      </c>
      <c r="M8" s="29"/>
      <c r="N8" s="29"/>
    </row>
    <row r="10" spans="1:14">
      <c r="A10" s="4" t="s">
        <v>10</v>
      </c>
      <c r="B10" s="29" t="str">
        <f>'1'!B10</f>
        <v>MC. HECTOR MIGUEL AMADOR CHAGALA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37" t="s">
        <v>12</v>
      </c>
      <c r="B12" s="39" t="s">
        <v>13</v>
      </c>
      <c r="C12" s="39" t="s">
        <v>14</v>
      </c>
      <c r="D12" s="31" t="s">
        <v>42</v>
      </c>
      <c r="E12" s="31" t="s">
        <v>15</v>
      </c>
      <c r="F12" s="31" t="s">
        <v>16</v>
      </c>
      <c r="G12" s="31"/>
      <c r="H12" s="31" t="s">
        <v>17</v>
      </c>
      <c r="I12" s="31" t="s">
        <v>18</v>
      </c>
      <c r="J12" s="31" t="s">
        <v>19</v>
      </c>
      <c r="K12" s="31" t="s">
        <v>20</v>
      </c>
      <c r="L12" s="31" t="s">
        <v>21</v>
      </c>
      <c r="M12" s="31" t="s">
        <v>22</v>
      </c>
      <c r="N12" s="33" t="s">
        <v>23</v>
      </c>
    </row>
    <row r="13" spans="1:14">
      <c r="A13" s="38"/>
      <c r="B13" s="40"/>
      <c r="C13" s="40"/>
      <c r="D13" s="32"/>
      <c r="E13" s="32"/>
      <c r="F13" s="8" t="s">
        <v>24</v>
      </c>
      <c r="G13" s="8" t="s">
        <v>25</v>
      </c>
      <c r="H13" s="32"/>
      <c r="I13" s="32"/>
      <c r="J13" s="32"/>
      <c r="K13" s="32"/>
      <c r="L13" s="32"/>
      <c r="M13" s="32"/>
      <c r="N13" s="34"/>
    </row>
    <row r="14" spans="1:14" s="1" customFormat="1" ht="26.4">
      <c r="A14" s="9" t="str">
        <f>'1'!A14</f>
        <v>ESTATICA</v>
      </c>
      <c r="B14" s="9" t="s">
        <v>43</v>
      </c>
      <c r="C14" s="9" t="str">
        <f>'1'!C14</f>
        <v>202-A</v>
      </c>
      <c r="D14" s="9" t="str">
        <f>'1'!D14</f>
        <v>IEME</v>
      </c>
      <c r="E14" s="9">
        <f>'1'!E14</f>
        <v>35</v>
      </c>
      <c r="F14" s="9"/>
      <c r="G14" s="9"/>
      <c r="H14" s="11">
        <f t="shared" ref="H14:H27" si="0">F14/E14</f>
        <v>0</v>
      </c>
      <c r="I14" s="9">
        <f t="shared" ref="I14:I28" si="1">(E14-SUM(F14:G14))-K14</f>
        <v>35</v>
      </c>
      <c r="J14" s="11">
        <f t="shared" ref="J14:J28" si="2">I14/E14</f>
        <v>1</v>
      </c>
      <c r="K14" s="9">
        <v>0</v>
      </c>
      <c r="L14" s="11">
        <f t="shared" ref="L14:L28" si="3">K14/E14</f>
        <v>0</v>
      </c>
      <c r="M14" s="9"/>
      <c r="N14" s="19"/>
    </row>
    <row r="15" spans="1:14" s="1" customFormat="1">
      <c r="A15" s="9"/>
      <c r="B15" s="9"/>
      <c r="C15" s="9"/>
      <c r="D15" s="9"/>
      <c r="E15" s="9"/>
      <c r="F15" s="9"/>
      <c r="G15" s="9"/>
      <c r="H15" s="11" t="e">
        <f t="shared" si="0"/>
        <v>#DIV/0!</v>
      </c>
      <c r="I15" s="9">
        <f t="shared" si="1"/>
        <v>0</v>
      </c>
      <c r="J15" s="11" t="e">
        <f t="shared" si="2"/>
        <v>#DIV/0!</v>
      </c>
      <c r="K15" s="9"/>
      <c r="L15" s="11" t="e">
        <f t="shared" si="3"/>
        <v>#DIV/0!</v>
      </c>
      <c r="M15" s="9"/>
      <c r="N15" s="19"/>
    </row>
    <row r="16" spans="1:14" s="1" customFormat="1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1" t="e">
        <f t="shared" si="0"/>
        <v>#REF!</v>
      </c>
      <c r="I16" s="9" t="e">
        <f t="shared" si="1"/>
        <v>#REF!</v>
      </c>
      <c r="J16" s="11" t="e">
        <f t="shared" si="2"/>
        <v>#REF!</v>
      </c>
      <c r="K16" s="9"/>
      <c r="L16" s="11" t="e">
        <f t="shared" si="3"/>
        <v>#REF!</v>
      </c>
      <c r="M16" s="9"/>
      <c r="N16" s="19"/>
    </row>
    <row r="17" spans="1:14" s="1" customFormat="1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1" t="e">
        <f t="shared" si="0"/>
        <v>#REF!</v>
      </c>
      <c r="I17" s="9" t="e">
        <f t="shared" si="1"/>
        <v>#REF!</v>
      </c>
      <c r="J17" s="11" t="e">
        <f t="shared" si="2"/>
        <v>#REF!</v>
      </c>
      <c r="K17" s="9"/>
      <c r="L17" s="11" t="e">
        <f t="shared" si="3"/>
        <v>#REF!</v>
      </c>
      <c r="M17" s="9"/>
      <c r="N17" s="19"/>
    </row>
    <row r="18" spans="1:14" s="1" customFormat="1" ht="26.4">
      <c r="A18" s="9" t="str">
        <f>'1'!A19</f>
        <v>SIST HIDEAULICOS Y NEUM. DE POT</v>
      </c>
      <c r="B18" s="9"/>
      <c r="C18" s="9" t="str">
        <f>'1'!C19</f>
        <v>702-U</v>
      </c>
      <c r="D18" s="9" t="str">
        <f>'1'!D19</f>
        <v>IEME</v>
      </c>
      <c r="E18" s="9">
        <f>'1'!E19</f>
        <v>11</v>
      </c>
      <c r="F18" s="9"/>
      <c r="G18" s="9"/>
      <c r="H18" s="11">
        <f t="shared" si="0"/>
        <v>0</v>
      </c>
      <c r="I18" s="9">
        <f t="shared" si="1"/>
        <v>11</v>
      </c>
      <c r="J18" s="11">
        <f t="shared" si="2"/>
        <v>1</v>
      </c>
      <c r="K18" s="9"/>
      <c r="L18" s="11">
        <f t="shared" si="3"/>
        <v>0</v>
      </c>
      <c r="M18" s="9"/>
      <c r="N18" s="19"/>
    </row>
    <row r="19" spans="1:14" s="1" customFormat="1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1" t="e">
        <f t="shared" si="0"/>
        <v>#DIV/0!</v>
      </c>
      <c r="I19" s="9">
        <f t="shared" si="1"/>
        <v>0</v>
      </c>
      <c r="J19" s="11" t="e">
        <f t="shared" si="2"/>
        <v>#DIV/0!</v>
      </c>
      <c r="K19" s="9"/>
      <c r="L19" s="11" t="e">
        <f t="shared" si="3"/>
        <v>#DIV/0!</v>
      </c>
      <c r="M19" s="9"/>
      <c r="N19" s="19"/>
    </row>
    <row r="20" spans="1:14" s="1" customFormat="1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1" t="e">
        <f t="shared" si="0"/>
        <v>#DIV/0!</v>
      </c>
      <c r="I20" s="9">
        <f t="shared" si="1"/>
        <v>0</v>
      </c>
      <c r="J20" s="11" t="e">
        <f t="shared" si="2"/>
        <v>#DIV/0!</v>
      </c>
      <c r="K20" s="9"/>
      <c r="L20" s="11" t="e">
        <f t="shared" si="3"/>
        <v>#DIV/0!</v>
      </c>
      <c r="M20" s="9"/>
      <c r="N20" s="19"/>
    </row>
    <row r="21" spans="1:14" s="1" customFormat="1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1" t="e">
        <f t="shared" si="0"/>
        <v>#DIV/0!</v>
      </c>
      <c r="I21" s="9">
        <f t="shared" si="1"/>
        <v>0</v>
      </c>
      <c r="J21" s="11" t="e">
        <f t="shared" si="2"/>
        <v>#DIV/0!</v>
      </c>
      <c r="K21" s="9"/>
      <c r="L21" s="11" t="e">
        <f t="shared" si="3"/>
        <v>#DIV/0!</v>
      </c>
      <c r="M21" s="9"/>
      <c r="N21" s="19"/>
    </row>
    <row r="22" spans="1:14" s="1" customFormat="1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1" t="e">
        <f t="shared" si="0"/>
        <v>#DIV/0!</v>
      </c>
      <c r="I22" s="9">
        <f t="shared" si="1"/>
        <v>0</v>
      </c>
      <c r="J22" s="11" t="e">
        <f t="shared" si="2"/>
        <v>#DIV/0!</v>
      </c>
      <c r="K22" s="9"/>
      <c r="L22" s="11" t="e">
        <f t="shared" si="3"/>
        <v>#DIV/0!</v>
      </c>
      <c r="M22" s="9"/>
      <c r="N22" s="19"/>
    </row>
    <row r="23" spans="1:14" s="1" customFormat="1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1" t="e">
        <f t="shared" si="0"/>
        <v>#DIV/0!</v>
      </c>
      <c r="I23" s="9">
        <f t="shared" si="1"/>
        <v>0</v>
      </c>
      <c r="J23" s="11" t="e">
        <f t="shared" si="2"/>
        <v>#DIV/0!</v>
      </c>
      <c r="K23" s="9"/>
      <c r="L23" s="11" t="e">
        <f t="shared" si="3"/>
        <v>#DIV/0!</v>
      </c>
      <c r="M23" s="9"/>
      <c r="N23" s="19"/>
    </row>
    <row r="24" spans="1:14" s="1" customFormat="1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1" t="e">
        <f t="shared" si="0"/>
        <v>#DIV/0!</v>
      </c>
      <c r="I24" s="9">
        <f t="shared" si="1"/>
        <v>0</v>
      </c>
      <c r="J24" s="11" t="e">
        <f t="shared" si="2"/>
        <v>#DIV/0!</v>
      </c>
      <c r="K24" s="9"/>
      <c r="L24" s="11" t="e">
        <f t="shared" si="3"/>
        <v>#DIV/0!</v>
      </c>
      <c r="M24" s="9"/>
      <c r="N24" s="19"/>
    </row>
    <row r="25" spans="1:14" s="1" customFormat="1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1" t="e">
        <f t="shared" si="0"/>
        <v>#DIV/0!</v>
      </c>
      <c r="I25" s="9">
        <f t="shared" si="1"/>
        <v>0</v>
      </c>
      <c r="J25" s="11" t="e">
        <f t="shared" si="2"/>
        <v>#DIV/0!</v>
      </c>
      <c r="K25" s="9"/>
      <c r="L25" s="11" t="e">
        <f t="shared" si="3"/>
        <v>#DIV/0!</v>
      </c>
      <c r="M25" s="9"/>
      <c r="N25" s="19"/>
    </row>
    <row r="26" spans="1:14" s="1" customFormat="1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1" t="e">
        <f t="shared" si="0"/>
        <v>#DIV/0!</v>
      </c>
      <c r="I26" s="9">
        <f t="shared" si="1"/>
        <v>0</v>
      </c>
      <c r="J26" s="11" t="e">
        <f t="shared" si="2"/>
        <v>#DIV/0!</v>
      </c>
      <c r="K26" s="9"/>
      <c r="L26" s="11" t="e">
        <f t="shared" si="3"/>
        <v>#DIV/0!</v>
      </c>
      <c r="M26" s="9"/>
      <c r="N26" s="19"/>
    </row>
    <row r="27" spans="1:14" s="1" customFormat="1" ht="16.5" customHeight="1">
      <c r="A27" s="9">
        <f>'1'!A28</f>
        <v>0</v>
      </c>
      <c r="B27" s="9"/>
      <c r="C27" s="9">
        <f>'1'!C28</f>
        <v>0</v>
      </c>
      <c r="D27" s="9">
        <f>'1'!D28</f>
        <v>0</v>
      </c>
      <c r="E27" s="9">
        <f>'1'!E28</f>
        <v>0</v>
      </c>
      <c r="F27" s="9"/>
      <c r="G27" s="9"/>
      <c r="H27" s="11" t="e">
        <f t="shared" si="0"/>
        <v>#DIV/0!</v>
      </c>
      <c r="I27" s="9">
        <f t="shared" si="1"/>
        <v>0</v>
      </c>
      <c r="J27" s="11" t="e">
        <f t="shared" si="2"/>
        <v>#DIV/0!</v>
      </c>
      <c r="K27" s="9"/>
      <c r="L27" s="11" t="e">
        <f t="shared" si="3"/>
        <v>#DIV/0!</v>
      </c>
      <c r="M27" s="9"/>
      <c r="N27" s="19"/>
    </row>
    <row r="28" spans="1:14">
      <c r="A28" s="12" t="s">
        <v>35</v>
      </c>
      <c r="B28" s="13" t="s">
        <v>36</v>
      </c>
      <c r="C28" s="13" t="s">
        <v>36</v>
      </c>
      <c r="D28" s="13" t="s">
        <v>36</v>
      </c>
      <c r="E28" s="13" t="e">
        <f>SUM(E14:E27)</f>
        <v>#REF!</v>
      </c>
      <c r="F28" s="13">
        <f>SUM(F14:F27)</f>
        <v>0</v>
      </c>
      <c r="G28" s="13">
        <f>SUM(G14:G27)</f>
        <v>0</v>
      </c>
      <c r="H28" s="14" t="e">
        <f>SUM(F28:G28)/E28</f>
        <v>#REF!</v>
      </c>
      <c r="I28" s="13" t="e">
        <f t="shared" si="1"/>
        <v>#REF!</v>
      </c>
      <c r="J28" s="14" t="e">
        <f t="shared" si="2"/>
        <v>#REF!</v>
      </c>
      <c r="K28" s="13">
        <f>SUM(K14:K27)</f>
        <v>0</v>
      </c>
      <c r="L28" s="14" t="e">
        <f t="shared" si="3"/>
        <v>#REF!</v>
      </c>
      <c r="M28" s="13" t="e">
        <f>AVERAGE(M14:M27)</f>
        <v>#DIV/0!</v>
      </c>
      <c r="N28" s="20" t="e">
        <f>AVERAGE(N14:N27)</f>
        <v>#DIV/0!</v>
      </c>
    </row>
    <row r="30" spans="1:14" ht="120" customHeight="1">
      <c r="A30" s="43" t="s">
        <v>37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>
      <c r="A32" s="15"/>
    </row>
    <row r="33" spans="1:10">
      <c r="B33" s="41" t="s">
        <v>38</v>
      </c>
      <c r="C33" s="41"/>
      <c r="D33" s="41"/>
      <c r="G33" s="26" t="s">
        <v>39</v>
      </c>
      <c r="H33" s="26"/>
      <c r="I33" s="26"/>
      <c r="J33" s="26"/>
    </row>
    <row r="34" spans="1:10" ht="62.25" customHeight="1">
      <c r="B34" s="42"/>
      <c r="C34" s="42"/>
      <c r="D34" s="42"/>
      <c r="G34" s="29"/>
      <c r="H34" s="29"/>
      <c r="I34" s="29"/>
      <c r="J34" s="29"/>
    </row>
    <row r="35" spans="1:10" hidden="1">
      <c r="A35" s="35" t="e">
        <v>#REF!</v>
      </c>
      <c r="B35" s="35"/>
      <c r="C35" s="7"/>
      <c r="E35" s="35"/>
      <c r="F35" s="35"/>
      <c r="G35" s="35"/>
      <c r="H35" s="35"/>
    </row>
    <row r="36" spans="1:10" hidden="1"/>
    <row r="37" spans="1:10" ht="45" customHeight="1">
      <c r="B37" s="36" t="str">
        <f>B10</f>
        <v>MC. HECTOR MIGUEL AMADOR CHAGALA</v>
      </c>
      <c r="C37" s="36"/>
      <c r="D37" s="36"/>
      <c r="E37" s="17"/>
      <c r="F37" s="17"/>
      <c r="G37" s="36"/>
      <c r="H37" s="36"/>
      <c r="I37" s="36"/>
      <c r="J37" s="36"/>
    </row>
  </sheetData>
  <mergeCells count="31"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66141732283505" right="0.70866141732283505" top="0.74803149606299202" bottom="1.05125" header="0.31496062992126" footer="0.31496062992126"/>
  <pageSetup scale="72"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workbookViewId="0">
      <selection activeCell="Q18" sqref="Q18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>
      <c r="A6" s="27" t="s">
        <v>3</v>
      </c>
      <c r="B6" s="27"/>
      <c r="C6" s="27"/>
      <c r="D6" s="27"/>
      <c r="E6" s="28" t="s">
        <v>44</v>
      </c>
      <c r="F6" s="28"/>
      <c r="G6" s="28"/>
      <c r="H6" s="28"/>
      <c r="I6" s="18"/>
      <c r="J6" s="18"/>
      <c r="K6" s="18"/>
      <c r="L6" s="18"/>
      <c r="M6" s="18"/>
      <c r="N6" s="18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29">
        <v>3</v>
      </c>
      <c r="C8" s="29"/>
      <c r="D8" s="6" t="s">
        <v>6</v>
      </c>
      <c r="E8" s="5">
        <f>'1'!E8</f>
        <v>5</v>
      </c>
      <c r="F8"/>
      <c r="G8" s="4" t="s">
        <v>7</v>
      </c>
      <c r="H8" s="5">
        <f>'1'!H8</f>
        <v>3</v>
      </c>
      <c r="I8" s="30" t="s">
        <v>8</v>
      </c>
      <c r="J8" s="30"/>
      <c r="K8" s="30"/>
      <c r="L8" s="29" t="str">
        <f>'1'!L8</f>
        <v>FEBRERO-JUNIO 2024</v>
      </c>
      <c r="M8" s="29"/>
      <c r="N8" s="29"/>
    </row>
    <row r="10" spans="1:14">
      <c r="A10" s="4" t="s">
        <v>10</v>
      </c>
      <c r="B10" s="29" t="str">
        <f>'1'!B10</f>
        <v>MC. HECTOR MIGUEL AMADOR CHAGALA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37" t="s">
        <v>12</v>
      </c>
      <c r="B12" s="39" t="s">
        <v>13</v>
      </c>
      <c r="C12" s="39" t="s">
        <v>14</v>
      </c>
      <c r="D12" s="31" t="s">
        <v>42</v>
      </c>
      <c r="E12" s="31" t="s">
        <v>15</v>
      </c>
      <c r="F12" s="31" t="s">
        <v>16</v>
      </c>
      <c r="G12" s="31"/>
      <c r="H12" s="31" t="s">
        <v>17</v>
      </c>
      <c r="I12" s="31" t="s">
        <v>18</v>
      </c>
      <c r="J12" s="31" t="s">
        <v>19</v>
      </c>
      <c r="K12" s="31" t="s">
        <v>20</v>
      </c>
      <c r="L12" s="31" t="s">
        <v>21</v>
      </c>
      <c r="M12" s="31" t="s">
        <v>22</v>
      </c>
      <c r="N12" s="33" t="s">
        <v>23</v>
      </c>
    </row>
    <row r="13" spans="1:14">
      <c r="A13" s="38"/>
      <c r="B13" s="40"/>
      <c r="C13" s="40"/>
      <c r="D13" s="32"/>
      <c r="E13" s="32"/>
      <c r="F13" s="8" t="s">
        <v>24</v>
      </c>
      <c r="G13" s="8" t="s">
        <v>25</v>
      </c>
      <c r="H13" s="32"/>
      <c r="I13" s="32"/>
      <c r="J13" s="32"/>
      <c r="K13" s="32"/>
      <c r="L13" s="32"/>
      <c r="M13" s="32"/>
      <c r="N13" s="34"/>
    </row>
    <row r="14" spans="1:14" s="1" customFormat="1" ht="26.4">
      <c r="A14" s="9" t="str">
        <f>'1'!A14</f>
        <v>ESTATICA</v>
      </c>
      <c r="B14" s="9"/>
      <c r="C14" s="9" t="str">
        <f>'1'!C14</f>
        <v>202-A</v>
      </c>
      <c r="D14" s="9" t="str">
        <f>'1'!D14</f>
        <v>IEME</v>
      </c>
      <c r="E14" s="9">
        <f>'1'!E14</f>
        <v>35</v>
      </c>
      <c r="F14" s="9"/>
      <c r="G14" s="9"/>
      <c r="H14" s="11">
        <f t="shared" ref="H14:H27" si="0">F14/E14</f>
        <v>0</v>
      </c>
      <c r="I14" s="9">
        <f t="shared" ref="I14:I28" si="1">(E14-SUM(F14:G14))-K14</f>
        <v>35</v>
      </c>
      <c r="J14" s="11">
        <f t="shared" ref="J14:J28" si="2">I14/E14</f>
        <v>1</v>
      </c>
      <c r="K14" s="9"/>
      <c r="L14" s="11">
        <f t="shared" ref="L14:L28" si="3">K14/E14</f>
        <v>0</v>
      </c>
      <c r="M14" s="9"/>
      <c r="N14" s="19"/>
    </row>
    <row r="15" spans="1:14" s="1" customFormat="1" ht="26.4">
      <c r="A15" s="9" t="str">
        <f>'1'!A16</f>
        <v>ESTATICA</v>
      </c>
      <c r="B15" s="9"/>
      <c r="C15" s="9" t="str">
        <f>'1'!C16</f>
        <v>202-B</v>
      </c>
      <c r="D15" s="9" t="str">
        <f>'1'!D16</f>
        <v>IEME</v>
      </c>
      <c r="E15" s="9">
        <f>'1'!E16</f>
        <v>36</v>
      </c>
      <c r="F15" s="9"/>
      <c r="G15" s="9"/>
      <c r="H15" s="11">
        <f t="shared" si="0"/>
        <v>0</v>
      </c>
      <c r="I15" s="9">
        <f t="shared" si="1"/>
        <v>36</v>
      </c>
      <c r="J15" s="11">
        <f t="shared" si="2"/>
        <v>1</v>
      </c>
      <c r="K15" s="9"/>
      <c r="L15" s="11">
        <f t="shared" si="3"/>
        <v>0</v>
      </c>
      <c r="M15" s="9"/>
      <c r="N15" s="19"/>
    </row>
    <row r="16" spans="1:14" s="1" customFormat="1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1" t="e">
        <f t="shared" si="0"/>
        <v>#REF!</v>
      </c>
      <c r="I16" s="9" t="e">
        <f t="shared" si="1"/>
        <v>#REF!</v>
      </c>
      <c r="J16" s="11" t="e">
        <f t="shared" si="2"/>
        <v>#REF!</v>
      </c>
      <c r="K16" s="9"/>
      <c r="L16" s="11" t="e">
        <f t="shared" si="3"/>
        <v>#REF!</v>
      </c>
      <c r="M16" s="9"/>
      <c r="N16" s="19"/>
    </row>
    <row r="17" spans="1:14" s="1" customFormat="1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1" t="e">
        <f t="shared" si="0"/>
        <v>#REF!</v>
      </c>
      <c r="I17" s="9" t="e">
        <f t="shared" si="1"/>
        <v>#REF!</v>
      </c>
      <c r="J17" s="11" t="e">
        <f t="shared" si="2"/>
        <v>#REF!</v>
      </c>
      <c r="K17" s="9"/>
      <c r="L17" s="11" t="e">
        <f t="shared" si="3"/>
        <v>#REF!</v>
      </c>
      <c r="M17" s="9"/>
      <c r="N17" s="19"/>
    </row>
    <row r="18" spans="1:14" s="1" customFormat="1" ht="26.4">
      <c r="A18" s="9" t="str">
        <f>'1'!A19</f>
        <v>SIST HIDEAULICOS Y NEUM. DE POT</v>
      </c>
      <c r="B18" s="9"/>
      <c r="C18" s="9" t="str">
        <f>'1'!C19</f>
        <v>702-U</v>
      </c>
      <c r="D18" s="9" t="str">
        <f>'1'!D19</f>
        <v>IEME</v>
      </c>
      <c r="E18" s="9">
        <f>'1'!E19</f>
        <v>11</v>
      </c>
      <c r="F18" s="9"/>
      <c r="G18" s="9"/>
      <c r="H18" s="11">
        <f t="shared" si="0"/>
        <v>0</v>
      </c>
      <c r="I18" s="9">
        <f t="shared" si="1"/>
        <v>11</v>
      </c>
      <c r="J18" s="11">
        <f t="shared" si="2"/>
        <v>1</v>
      </c>
      <c r="K18" s="9"/>
      <c r="L18" s="11">
        <f t="shared" si="3"/>
        <v>0</v>
      </c>
      <c r="M18" s="9"/>
      <c r="N18" s="19"/>
    </row>
    <row r="19" spans="1:14" s="1" customFormat="1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1" t="e">
        <f t="shared" si="0"/>
        <v>#DIV/0!</v>
      </c>
      <c r="I19" s="9">
        <f t="shared" si="1"/>
        <v>0</v>
      </c>
      <c r="J19" s="11" t="e">
        <f t="shared" si="2"/>
        <v>#DIV/0!</v>
      </c>
      <c r="K19" s="9"/>
      <c r="L19" s="11" t="e">
        <f t="shared" si="3"/>
        <v>#DIV/0!</v>
      </c>
      <c r="M19" s="9"/>
      <c r="N19" s="19"/>
    </row>
    <row r="20" spans="1:14" s="1" customFormat="1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1" t="e">
        <f t="shared" si="0"/>
        <v>#DIV/0!</v>
      </c>
      <c r="I20" s="9">
        <f t="shared" si="1"/>
        <v>0</v>
      </c>
      <c r="J20" s="11" t="e">
        <f t="shared" si="2"/>
        <v>#DIV/0!</v>
      </c>
      <c r="K20" s="9"/>
      <c r="L20" s="11" t="e">
        <f t="shared" si="3"/>
        <v>#DIV/0!</v>
      </c>
      <c r="M20" s="9"/>
      <c r="N20" s="19"/>
    </row>
    <row r="21" spans="1:14" s="1" customFormat="1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1" t="e">
        <f t="shared" si="0"/>
        <v>#DIV/0!</v>
      </c>
      <c r="I21" s="9">
        <f t="shared" si="1"/>
        <v>0</v>
      </c>
      <c r="J21" s="11" t="e">
        <f t="shared" si="2"/>
        <v>#DIV/0!</v>
      </c>
      <c r="K21" s="9"/>
      <c r="L21" s="11" t="e">
        <f t="shared" si="3"/>
        <v>#DIV/0!</v>
      </c>
      <c r="M21" s="9"/>
      <c r="N21" s="19"/>
    </row>
    <row r="22" spans="1:14" s="1" customFormat="1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1" t="e">
        <f t="shared" si="0"/>
        <v>#DIV/0!</v>
      </c>
      <c r="I22" s="9">
        <f t="shared" si="1"/>
        <v>0</v>
      </c>
      <c r="J22" s="11" t="e">
        <f t="shared" si="2"/>
        <v>#DIV/0!</v>
      </c>
      <c r="K22" s="9"/>
      <c r="L22" s="11" t="e">
        <f t="shared" si="3"/>
        <v>#DIV/0!</v>
      </c>
      <c r="M22" s="9"/>
      <c r="N22" s="19"/>
    </row>
    <row r="23" spans="1:14" s="1" customFormat="1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1" t="e">
        <f t="shared" si="0"/>
        <v>#DIV/0!</v>
      </c>
      <c r="I23" s="9">
        <f t="shared" si="1"/>
        <v>0</v>
      </c>
      <c r="J23" s="11" t="e">
        <f t="shared" si="2"/>
        <v>#DIV/0!</v>
      </c>
      <c r="K23" s="9"/>
      <c r="L23" s="11" t="e">
        <f t="shared" si="3"/>
        <v>#DIV/0!</v>
      </c>
      <c r="M23" s="9"/>
      <c r="N23" s="19"/>
    </row>
    <row r="24" spans="1:14" s="1" customFormat="1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1" t="e">
        <f t="shared" si="0"/>
        <v>#DIV/0!</v>
      </c>
      <c r="I24" s="9">
        <f t="shared" si="1"/>
        <v>0</v>
      </c>
      <c r="J24" s="11" t="e">
        <f t="shared" si="2"/>
        <v>#DIV/0!</v>
      </c>
      <c r="K24" s="9"/>
      <c r="L24" s="11" t="e">
        <f t="shared" si="3"/>
        <v>#DIV/0!</v>
      </c>
      <c r="M24" s="9"/>
      <c r="N24" s="19"/>
    </row>
    <row r="25" spans="1:14" s="1" customFormat="1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1" t="e">
        <f t="shared" si="0"/>
        <v>#DIV/0!</v>
      </c>
      <c r="I25" s="9">
        <f t="shared" si="1"/>
        <v>0</v>
      </c>
      <c r="J25" s="11" t="e">
        <f t="shared" si="2"/>
        <v>#DIV/0!</v>
      </c>
      <c r="K25" s="9"/>
      <c r="L25" s="11" t="e">
        <f t="shared" si="3"/>
        <v>#DIV/0!</v>
      </c>
      <c r="M25" s="9"/>
      <c r="N25" s="19"/>
    </row>
    <row r="26" spans="1:14" s="1" customFormat="1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1" t="e">
        <f t="shared" si="0"/>
        <v>#DIV/0!</v>
      </c>
      <c r="I26" s="9">
        <f t="shared" si="1"/>
        <v>0</v>
      </c>
      <c r="J26" s="11" t="e">
        <f t="shared" si="2"/>
        <v>#DIV/0!</v>
      </c>
      <c r="K26" s="9"/>
      <c r="L26" s="11" t="e">
        <f t="shared" si="3"/>
        <v>#DIV/0!</v>
      </c>
      <c r="M26" s="9"/>
      <c r="N26" s="19"/>
    </row>
    <row r="27" spans="1:14" s="1" customFormat="1" ht="16.5" customHeight="1">
      <c r="A27" s="9">
        <f>'1'!A28</f>
        <v>0</v>
      </c>
      <c r="B27" s="9"/>
      <c r="C27" s="9">
        <f>'1'!C28</f>
        <v>0</v>
      </c>
      <c r="D27" s="9">
        <f>'1'!D28</f>
        <v>0</v>
      </c>
      <c r="E27" s="9">
        <f>'1'!E28</f>
        <v>0</v>
      </c>
      <c r="F27" s="9"/>
      <c r="G27" s="9"/>
      <c r="H27" s="11" t="e">
        <f t="shared" si="0"/>
        <v>#DIV/0!</v>
      </c>
      <c r="I27" s="9">
        <f t="shared" si="1"/>
        <v>0</v>
      </c>
      <c r="J27" s="11" t="e">
        <f t="shared" si="2"/>
        <v>#DIV/0!</v>
      </c>
      <c r="K27" s="9"/>
      <c r="L27" s="11" t="e">
        <f t="shared" si="3"/>
        <v>#DIV/0!</v>
      </c>
      <c r="M27" s="9"/>
      <c r="N27" s="19"/>
    </row>
    <row r="28" spans="1:14">
      <c r="A28" s="12" t="s">
        <v>35</v>
      </c>
      <c r="B28" s="13" t="s">
        <v>36</v>
      </c>
      <c r="C28" s="13" t="s">
        <v>36</v>
      </c>
      <c r="D28" s="13" t="s">
        <v>36</v>
      </c>
      <c r="E28" s="13" t="e">
        <f>SUM(E14:E27)</f>
        <v>#REF!</v>
      </c>
      <c r="F28" s="13">
        <f>SUM(F14:F27)</f>
        <v>0</v>
      </c>
      <c r="G28" s="13">
        <f>SUM(G14:G27)</f>
        <v>0</v>
      </c>
      <c r="H28" s="14" t="e">
        <f>SUM(F28:G28)/E28</f>
        <v>#REF!</v>
      </c>
      <c r="I28" s="13" t="e">
        <f t="shared" si="1"/>
        <v>#REF!</v>
      </c>
      <c r="J28" s="14" t="e">
        <f t="shared" si="2"/>
        <v>#REF!</v>
      </c>
      <c r="K28" s="13">
        <f>SUM(K14:K27)</f>
        <v>0</v>
      </c>
      <c r="L28" s="14" t="e">
        <f t="shared" si="3"/>
        <v>#REF!</v>
      </c>
      <c r="M28" s="13" t="e">
        <f>AVERAGE(M14:M27)</f>
        <v>#DIV/0!</v>
      </c>
      <c r="N28" s="20" t="e">
        <f>AVERAGE(N14:N27)</f>
        <v>#DIV/0!</v>
      </c>
    </row>
    <row r="30" spans="1:14" ht="120" customHeight="1">
      <c r="A30" s="43" t="s">
        <v>37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>
      <c r="A32" s="15"/>
    </row>
    <row r="33" spans="1:10">
      <c r="B33" s="41" t="s">
        <v>38</v>
      </c>
      <c r="C33" s="41"/>
      <c r="D33" s="41"/>
      <c r="G33" s="26" t="s">
        <v>39</v>
      </c>
      <c r="H33" s="26"/>
      <c r="I33" s="26"/>
      <c r="J33" s="26"/>
    </row>
    <row r="34" spans="1:10" ht="62.25" customHeight="1">
      <c r="B34" s="42"/>
      <c r="C34" s="42"/>
      <c r="D34" s="42"/>
      <c r="G34" s="29"/>
      <c r="H34" s="29"/>
      <c r="I34" s="29"/>
      <c r="J34" s="29"/>
    </row>
    <row r="35" spans="1:10" hidden="1">
      <c r="A35" s="35" t="e">
        <v>#REF!</v>
      </c>
      <c r="B35" s="35"/>
      <c r="C35" s="7"/>
      <c r="E35" s="35"/>
      <c r="F35" s="35"/>
      <c r="G35" s="35"/>
      <c r="H35" s="35"/>
    </row>
    <row r="36" spans="1:10" hidden="1"/>
    <row r="37" spans="1:10" ht="45" customHeight="1">
      <c r="B37" s="36" t="str">
        <f>B10</f>
        <v>MC. HECTOR MIGUEL AMADOR CHAGALA</v>
      </c>
      <c r="C37" s="36"/>
      <c r="D37" s="36"/>
      <c r="E37" s="17"/>
      <c r="F37" s="17"/>
      <c r="G37" s="36"/>
      <c r="H37" s="36"/>
      <c r="I37" s="36"/>
      <c r="J37" s="36"/>
    </row>
  </sheetData>
  <mergeCells count="31"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66141732283505" right="0.70866141732283505" top="0.74803149606299202" bottom="1.05125" header="0.31496062992126" footer="0.31496062992126"/>
  <pageSetup scale="72"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workbookViewId="0">
      <selection activeCell="Q18" sqref="Q18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>
      <c r="A6" s="27" t="s">
        <v>3</v>
      </c>
      <c r="B6" s="27"/>
      <c r="C6" s="27"/>
      <c r="D6" s="27"/>
      <c r="E6" s="28" t="s">
        <v>44</v>
      </c>
      <c r="F6" s="28"/>
      <c r="G6" s="28"/>
      <c r="H6" s="28"/>
      <c r="I6" s="18"/>
      <c r="J6" s="18"/>
      <c r="K6" s="18"/>
      <c r="L6" s="18"/>
      <c r="M6" s="18"/>
      <c r="N6" s="18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29">
        <v>4</v>
      </c>
      <c r="C8" s="29"/>
      <c r="D8" s="6" t="s">
        <v>6</v>
      </c>
      <c r="E8" s="5">
        <f>'1'!E8</f>
        <v>5</v>
      </c>
      <c r="F8"/>
      <c r="G8" s="4" t="s">
        <v>7</v>
      </c>
      <c r="H8" s="5">
        <f>'1'!H8</f>
        <v>3</v>
      </c>
      <c r="I8" s="30" t="s">
        <v>8</v>
      </c>
      <c r="J8" s="30"/>
      <c r="K8" s="30"/>
      <c r="L8" s="29" t="str">
        <f>'1'!L8</f>
        <v>FEBRERO-JUNIO 2024</v>
      </c>
      <c r="M8" s="29"/>
      <c r="N8" s="29"/>
    </row>
    <row r="10" spans="1:14">
      <c r="A10" s="4" t="s">
        <v>10</v>
      </c>
      <c r="B10" s="29" t="str">
        <f>'1'!B10</f>
        <v>MC. HECTOR MIGUEL AMADOR CHAGALA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37" t="s">
        <v>12</v>
      </c>
      <c r="B12" s="39" t="s">
        <v>13</v>
      </c>
      <c r="C12" s="39" t="s">
        <v>14</v>
      </c>
      <c r="D12" s="31" t="s">
        <v>42</v>
      </c>
      <c r="E12" s="31" t="s">
        <v>15</v>
      </c>
      <c r="F12" s="31" t="s">
        <v>16</v>
      </c>
      <c r="G12" s="31"/>
      <c r="H12" s="31" t="s">
        <v>17</v>
      </c>
      <c r="I12" s="31" t="s">
        <v>18</v>
      </c>
      <c r="J12" s="31" t="s">
        <v>19</v>
      </c>
      <c r="K12" s="31" t="s">
        <v>20</v>
      </c>
      <c r="L12" s="31" t="s">
        <v>21</v>
      </c>
      <c r="M12" s="31" t="s">
        <v>22</v>
      </c>
      <c r="N12" s="33" t="s">
        <v>23</v>
      </c>
    </row>
    <row r="13" spans="1:14">
      <c r="A13" s="38"/>
      <c r="B13" s="40"/>
      <c r="C13" s="40"/>
      <c r="D13" s="32"/>
      <c r="E13" s="32"/>
      <c r="F13" s="8" t="s">
        <v>24</v>
      </c>
      <c r="G13" s="8" t="s">
        <v>25</v>
      </c>
      <c r="H13" s="32"/>
      <c r="I13" s="32"/>
      <c r="J13" s="32"/>
      <c r="K13" s="32"/>
      <c r="L13" s="32"/>
      <c r="M13" s="32"/>
      <c r="N13" s="34"/>
    </row>
    <row r="14" spans="1:14" s="1" customFormat="1" ht="26.4">
      <c r="A14" s="9" t="str">
        <f>'1'!A14</f>
        <v>ESTATICA</v>
      </c>
      <c r="B14" s="9"/>
      <c r="C14" s="9" t="str">
        <f>'1'!C14</f>
        <v>202-A</v>
      </c>
      <c r="D14" s="9" t="str">
        <f>'1'!D14</f>
        <v>IEME</v>
      </c>
      <c r="E14" s="9">
        <f>'1'!E14</f>
        <v>35</v>
      </c>
      <c r="F14" s="9"/>
      <c r="G14" s="9"/>
      <c r="H14" s="11">
        <f t="shared" ref="H14:H27" si="0">F14/E14</f>
        <v>0</v>
      </c>
      <c r="I14" s="9">
        <f t="shared" ref="I14:I28" si="1">(E14-SUM(F14:G14))-K14</f>
        <v>35</v>
      </c>
      <c r="J14" s="11">
        <f t="shared" ref="J14:J28" si="2">I14/E14</f>
        <v>1</v>
      </c>
      <c r="K14" s="9"/>
      <c r="L14" s="11">
        <f t="shared" ref="L14:L28" si="3">K14/E14</f>
        <v>0</v>
      </c>
      <c r="M14" s="9"/>
      <c r="N14" s="19"/>
    </row>
    <row r="15" spans="1:14" s="1" customFormat="1" ht="26.4">
      <c r="A15" s="9" t="str">
        <f>'1'!A16</f>
        <v>ESTATICA</v>
      </c>
      <c r="B15" s="9"/>
      <c r="C15" s="9" t="str">
        <f>'1'!C16</f>
        <v>202-B</v>
      </c>
      <c r="D15" s="9" t="str">
        <f>'1'!D16</f>
        <v>IEME</v>
      </c>
      <c r="E15" s="9">
        <f>'1'!E16</f>
        <v>36</v>
      </c>
      <c r="F15" s="9"/>
      <c r="G15" s="9"/>
      <c r="H15" s="11">
        <f t="shared" si="0"/>
        <v>0</v>
      </c>
      <c r="I15" s="9">
        <f t="shared" si="1"/>
        <v>36</v>
      </c>
      <c r="J15" s="11">
        <f t="shared" si="2"/>
        <v>1</v>
      </c>
      <c r="K15" s="9"/>
      <c r="L15" s="11">
        <f t="shared" si="3"/>
        <v>0</v>
      </c>
      <c r="M15" s="9"/>
      <c r="N15" s="19"/>
    </row>
    <row r="16" spans="1:14" s="1" customFormat="1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1" t="e">
        <f t="shared" si="0"/>
        <v>#REF!</v>
      </c>
      <c r="I16" s="9" t="e">
        <f t="shared" si="1"/>
        <v>#REF!</v>
      </c>
      <c r="J16" s="11" t="e">
        <f t="shared" si="2"/>
        <v>#REF!</v>
      </c>
      <c r="K16" s="9"/>
      <c r="L16" s="11" t="e">
        <f t="shared" si="3"/>
        <v>#REF!</v>
      </c>
      <c r="M16" s="9"/>
      <c r="N16" s="19"/>
    </row>
    <row r="17" spans="1:14" s="1" customFormat="1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1" t="e">
        <f t="shared" si="0"/>
        <v>#REF!</v>
      </c>
      <c r="I17" s="9" t="e">
        <f t="shared" si="1"/>
        <v>#REF!</v>
      </c>
      <c r="J17" s="11" t="e">
        <f t="shared" si="2"/>
        <v>#REF!</v>
      </c>
      <c r="K17" s="9"/>
      <c r="L17" s="11" t="e">
        <f t="shared" si="3"/>
        <v>#REF!</v>
      </c>
      <c r="M17" s="9"/>
      <c r="N17" s="19"/>
    </row>
    <row r="18" spans="1:14" s="1" customFormat="1" ht="26.4">
      <c r="A18" s="9" t="str">
        <f>'1'!A19</f>
        <v>SIST HIDEAULICOS Y NEUM. DE POT</v>
      </c>
      <c r="B18" s="9"/>
      <c r="C18" s="9" t="str">
        <f>'1'!C19</f>
        <v>702-U</v>
      </c>
      <c r="D18" s="9" t="str">
        <f>'1'!D19</f>
        <v>IEME</v>
      </c>
      <c r="E18" s="9">
        <f>'1'!E19</f>
        <v>11</v>
      </c>
      <c r="F18" s="9"/>
      <c r="G18" s="9"/>
      <c r="H18" s="11">
        <f t="shared" si="0"/>
        <v>0</v>
      </c>
      <c r="I18" s="9">
        <f t="shared" si="1"/>
        <v>11</v>
      </c>
      <c r="J18" s="11">
        <f t="shared" si="2"/>
        <v>1</v>
      </c>
      <c r="K18" s="9"/>
      <c r="L18" s="11">
        <f t="shared" si="3"/>
        <v>0</v>
      </c>
      <c r="M18" s="9"/>
      <c r="N18" s="19"/>
    </row>
    <row r="19" spans="1:14" s="1" customFormat="1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1" t="e">
        <f t="shared" si="0"/>
        <v>#DIV/0!</v>
      </c>
      <c r="I19" s="9">
        <f t="shared" si="1"/>
        <v>0</v>
      </c>
      <c r="J19" s="11" t="e">
        <f t="shared" si="2"/>
        <v>#DIV/0!</v>
      </c>
      <c r="K19" s="9"/>
      <c r="L19" s="11" t="e">
        <f t="shared" si="3"/>
        <v>#DIV/0!</v>
      </c>
      <c r="M19" s="9"/>
      <c r="N19" s="19"/>
    </row>
    <row r="20" spans="1:14" s="1" customFormat="1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1" t="e">
        <f t="shared" si="0"/>
        <v>#DIV/0!</v>
      </c>
      <c r="I20" s="9">
        <f t="shared" si="1"/>
        <v>0</v>
      </c>
      <c r="J20" s="11" t="e">
        <f t="shared" si="2"/>
        <v>#DIV/0!</v>
      </c>
      <c r="K20" s="9"/>
      <c r="L20" s="11" t="e">
        <f t="shared" si="3"/>
        <v>#DIV/0!</v>
      </c>
      <c r="M20" s="9"/>
      <c r="N20" s="19"/>
    </row>
    <row r="21" spans="1:14" s="1" customFormat="1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1" t="e">
        <f t="shared" si="0"/>
        <v>#DIV/0!</v>
      </c>
      <c r="I21" s="9">
        <f t="shared" si="1"/>
        <v>0</v>
      </c>
      <c r="J21" s="11" t="e">
        <f t="shared" si="2"/>
        <v>#DIV/0!</v>
      </c>
      <c r="K21" s="9"/>
      <c r="L21" s="11" t="e">
        <f t="shared" si="3"/>
        <v>#DIV/0!</v>
      </c>
      <c r="M21" s="9"/>
      <c r="N21" s="19"/>
    </row>
    <row r="22" spans="1:14" s="1" customFormat="1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1" t="e">
        <f t="shared" si="0"/>
        <v>#DIV/0!</v>
      </c>
      <c r="I22" s="9">
        <f t="shared" si="1"/>
        <v>0</v>
      </c>
      <c r="J22" s="11" t="e">
        <f t="shared" si="2"/>
        <v>#DIV/0!</v>
      </c>
      <c r="K22" s="9"/>
      <c r="L22" s="11" t="e">
        <f t="shared" si="3"/>
        <v>#DIV/0!</v>
      </c>
      <c r="M22" s="9"/>
      <c r="N22" s="19"/>
    </row>
    <row r="23" spans="1:14" s="1" customFormat="1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1" t="e">
        <f t="shared" si="0"/>
        <v>#DIV/0!</v>
      </c>
      <c r="I23" s="9">
        <f t="shared" si="1"/>
        <v>0</v>
      </c>
      <c r="J23" s="11" t="e">
        <f t="shared" si="2"/>
        <v>#DIV/0!</v>
      </c>
      <c r="K23" s="9"/>
      <c r="L23" s="11" t="e">
        <f t="shared" si="3"/>
        <v>#DIV/0!</v>
      </c>
      <c r="M23" s="9"/>
      <c r="N23" s="19"/>
    </row>
    <row r="24" spans="1:14" s="1" customFormat="1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1" t="e">
        <f t="shared" si="0"/>
        <v>#DIV/0!</v>
      </c>
      <c r="I24" s="9">
        <f t="shared" si="1"/>
        <v>0</v>
      </c>
      <c r="J24" s="11" t="e">
        <f t="shared" si="2"/>
        <v>#DIV/0!</v>
      </c>
      <c r="K24" s="9"/>
      <c r="L24" s="11" t="e">
        <f t="shared" si="3"/>
        <v>#DIV/0!</v>
      </c>
      <c r="M24" s="9"/>
      <c r="N24" s="19"/>
    </row>
    <row r="25" spans="1:14" s="1" customFormat="1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1" t="e">
        <f t="shared" si="0"/>
        <v>#DIV/0!</v>
      </c>
      <c r="I25" s="9">
        <f t="shared" si="1"/>
        <v>0</v>
      </c>
      <c r="J25" s="11" t="e">
        <f t="shared" si="2"/>
        <v>#DIV/0!</v>
      </c>
      <c r="K25" s="9"/>
      <c r="L25" s="11" t="e">
        <f t="shared" si="3"/>
        <v>#DIV/0!</v>
      </c>
      <c r="M25" s="9"/>
      <c r="N25" s="19"/>
    </row>
    <row r="26" spans="1:14" s="1" customFormat="1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1" t="e">
        <f t="shared" si="0"/>
        <v>#DIV/0!</v>
      </c>
      <c r="I26" s="9">
        <f t="shared" si="1"/>
        <v>0</v>
      </c>
      <c r="J26" s="11" t="e">
        <f t="shared" si="2"/>
        <v>#DIV/0!</v>
      </c>
      <c r="K26" s="9"/>
      <c r="L26" s="11" t="e">
        <f t="shared" si="3"/>
        <v>#DIV/0!</v>
      </c>
      <c r="M26" s="9"/>
      <c r="N26" s="19"/>
    </row>
    <row r="27" spans="1:14" s="1" customFormat="1" ht="16.5" customHeight="1">
      <c r="A27" s="9">
        <f>'1'!A28</f>
        <v>0</v>
      </c>
      <c r="B27" s="9"/>
      <c r="C27" s="9">
        <f>'1'!C28</f>
        <v>0</v>
      </c>
      <c r="D27" s="9">
        <f>'1'!D28</f>
        <v>0</v>
      </c>
      <c r="E27" s="9">
        <f>'1'!E28</f>
        <v>0</v>
      </c>
      <c r="F27" s="9"/>
      <c r="G27" s="9"/>
      <c r="H27" s="11" t="e">
        <f t="shared" si="0"/>
        <v>#DIV/0!</v>
      </c>
      <c r="I27" s="9">
        <f t="shared" si="1"/>
        <v>0</v>
      </c>
      <c r="J27" s="11" t="e">
        <f t="shared" si="2"/>
        <v>#DIV/0!</v>
      </c>
      <c r="K27" s="9"/>
      <c r="L27" s="11" t="e">
        <f t="shared" si="3"/>
        <v>#DIV/0!</v>
      </c>
      <c r="M27" s="9"/>
      <c r="N27" s="19"/>
    </row>
    <row r="28" spans="1:14">
      <c r="A28" s="12" t="s">
        <v>35</v>
      </c>
      <c r="B28" s="13" t="s">
        <v>36</v>
      </c>
      <c r="C28" s="13" t="s">
        <v>36</v>
      </c>
      <c r="D28" s="13" t="s">
        <v>36</v>
      </c>
      <c r="E28" s="13" t="e">
        <f>SUM(E14:E27)</f>
        <v>#REF!</v>
      </c>
      <c r="F28" s="13">
        <f>SUM(F14:F27)</f>
        <v>0</v>
      </c>
      <c r="G28" s="13">
        <f>SUM(G14:G27)</f>
        <v>0</v>
      </c>
      <c r="H28" s="14" t="e">
        <f>SUM(F28:G28)/E28</f>
        <v>#REF!</v>
      </c>
      <c r="I28" s="13" t="e">
        <f t="shared" si="1"/>
        <v>#REF!</v>
      </c>
      <c r="J28" s="14" t="e">
        <f t="shared" si="2"/>
        <v>#REF!</v>
      </c>
      <c r="K28" s="13">
        <f>SUM(K14:K27)</f>
        <v>0</v>
      </c>
      <c r="L28" s="14" t="e">
        <f t="shared" si="3"/>
        <v>#REF!</v>
      </c>
      <c r="M28" s="13" t="e">
        <f>AVERAGE(M14:M27)</f>
        <v>#DIV/0!</v>
      </c>
      <c r="N28" s="20" t="e">
        <f>AVERAGE(N14:N27)</f>
        <v>#DIV/0!</v>
      </c>
    </row>
    <row r="30" spans="1:14" ht="120" customHeight="1">
      <c r="A30" s="43" t="s">
        <v>37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>
      <c r="A32" s="15"/>
    </row>
    <row r="33" spans="1:10">
      <c r="B33" s="41" t="s">
        <v>38</v>
      </c>
      <c r="C33" s="41"/>
      <c r="D33" s="41"/>
      <c r="G33" s="26" t="s">
        <v>39</v>
      </c>
      <c r="H33" s="26"/>
      <c r="I33" s="26"/>
      <c r="J33" s="26"/>
    </row>
    <row r="34" spans="1:10" ht="62.25" customHeight="1">
      <c r="B34" s="42"/>
      <c r="C34" s="42"/>
      <c r="D34" s="42"/>
      <c r="G34" s="29"/>
      <c r="H34" s="29"/>
      <c r="I34" s="29"/>
      <c r="J34" s="29"/>
    </row>
    <row r="35" spans="1:10" hidden="1">
      <c r="A35" s="35" t="e">
        <v>#REF!</v>
      </c>
      <c r="B35" s="35"/>
      <c r="C35" s="7"/>
      <c r="E35" s="35"/>
      <c r="F35" s="35"/>
      <c r="G35" s="35"/>
      <c r="H35" s="35"/>
    </row>
    <row r="36" spans="1:10" hidden="1"/>
    <row r="37" spans="1:10" ht="45" customHeight="1">
      <c r="B37" s="36" t="str">
        <f>B10</f>
        <v>MC. HECTOR MIGUEL AMADOR CHAGALA</v>
      </c>
      <c r="C37" s="36"/>
      <c r="D37" s="36"/>
      <c r="E37" s="17"/>
      <c r="F37" s="17"/>
      <c r="G37" s="36"/>
      <c r="H37" s="36"/>
      <c r="I37" s="36"/>
      <c r="J37" s="36"/>
    </row>
  </sheetData>
  <mergeCells count="31"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66141732283505" right="0.70866141732283505" top="0.74803149606299202" bottom="1.05125" header="0.31496062992126" footer="0.31496062992126"/>
  <pageSetup scale="72"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6"/>
  <sheetViews>
    <sheetView tabSelected="1" topLeftCell="A5" workbookViewId="0">
      <selection activeCell="O29" sqref="O29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>
      <c r="A6" s="27" t="s">
        <v>3</v>
      </c>
      <c r="B6" s="27"/>
      <c r="C6" s="27"/>
      <c r="D6" s="27"/>
      <c r="E6" s="28" t="s">
        <v>45</v>
      </c>
      <c r="F6" s="28"/>
      <c r="G6" s="28"/>
      <c r="H6" s="28"/>
      <c r="I6" s="18"/>
      <c r="J6" s="18"/>
      <c r="K6" s="18"/>
      <c r="L6" s="18"/>
      <c r="M6" s="18"/>
      <c r="N6" s="18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29" t="s">
        <v>46</v>
      </c>
      <c r="C8" s="29"/>
      <c r="D8" s="6" t="s">
        <v>6</v>
      </c>
      <c r="E8" s="5">
        <f>'1'!E8</f>
        <v>5</v>
      </c>
      <c r="F8"/>
      <c r="G8" s="4" t="s">
        <v>7</v>
      </c>
      <c r="H8" s="5">
        <f>'1'!H8</f>
        <v>3</v>
      </c>
      <c r="I8" s="30" t="s">
        <v>8</v>
      </c>
      <c r="J8" s="30"/>
      <c r="K8" s="30"/>
      <c r="L8" s="29" t="str">
        <f>'1'!L8</f>
        <v>FEBRERO-JUNIO 2024</v>
      </c>
      <c r="M8" s="29"/>
      <c r="N8" s="29"/>
    </row>
    <row r="10" spans="1:14">
      <c r="A10" s="4" t="s">
        <v>10</v>
      </c>
      <c r="B10" s="29" t="s">
        <v>11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37" t="s">
        <v>12</v>
      </c>
      <c r="B12" s="39" t="s">
        <v>13</v>
      </c>
      <c r="C12" s="39" t="s">
        <v>14</v>
      </c>
      <c r="D12" s="31" t="s">
        <v>42</v>
      </c>
      <c r="E12" s="31" t="s">
        <v>15</v>
      </c>
      <c r="F12" s="31" t="s">
        <v>16</v>
      </c>
      <c r="G12" s="31"/>
      <c r="H12" s="31" t="s">
        <v>17</v>
      </c>
      <c r="I12" s="31" t="s">
        <v>18</v>
      </c>
      <c r="J12" s="31" t="s">
        <v>19</v>
      </c>
      <c r="K12" s="31" t="s">
        <v>20</v>
      </c>
      <c r="L12" s="31" t="s">
        <v>21</v>
      </c>
      <c r="M12" s="31" t="s">
        <v>22</v>
      </c>
      <c r="N12" s="33" t="s">
        <v>23</v>
      </c>
    </row>
    <row r="13" spans="1:14">
      <c r="A13" s="38"/>
      <c r="B13" s="40"/>
      <c r="C13" s="40"/>
      <c r="D13" s="32"/>
      <c r="E13" s="32"/>
      <c r="F13" s="8" t="s">
        <v>24</v>
      </c>
      <c r="G13" s="8" t="s">
        <v>25</v>
      </c>
      <c r="H13" s="32"/>
      <c r="I13" s="32"/>
      <c r="J13" s="32"/>
      <c r="K13" s="32"/>
      <c r="L13" s="32"/>
      <c r="M13" s="32"/>
      <c r="N13" s="34"/>
    </row>
    <row r="14" spans="1:14" s="1" customFormat="1">
      <c r="A14" s="9" t="s">
        <v>26</v>
      </c>
      <c r="B14" s="9" t="s">
        <v>20</v>
      </c>
      <c r="C14" s="10" t="s">
        <v>27</v>
      </c>
      <c r="D14" s="9" t="s">
        <v>28</v>
      </c>
      <c r="E14" s="9">
        <v>35</v>
      </c>
      <c r="F14" s="9">
        <v>18</v>
      </c>
      <c r="G14" s="9">
        <v>8</v>
      </c>
      <c r="H14" s="21">
        <v>0.74</v>
      </c>
      <c r="I14" s="23">
        <f t="shared" ref="I14:I15" si="0">(E14-SUM(F14:G14))-K14</f>
        <v>9</v>
      </c>
      <c r="J14" s="21">
        <v>0.26</v>
      </c>
      <c r="K14" s="23">
        <v>0</v>
      </c>
      <c r="L14" s="21">
        <v>0</v>
      </c>
      <c r="M14" s="9">
        <v>60</v>
      </c>
      <c r="N14" s="19">
        <v>0.74</v>
      </c>
    </row>
    <row r="15" spans="1:14" s="1" customFormat="1">
      <c r="A15" s="9" t="s">
        <v>26</v>
      </c>
      <c r="B15" s="9" t="s">
        <v>20</v>
      </c>
      <c r="C15" s="10" t="s">
        <v>29</v>
      </c>
      <c r="D15" s="9" t="s">
        <v>28</v>
      </c>
      <c r="E15" s="9">
        <v>36</v>
      </c>
      <c r="F15" s="9">
        <v>5</v>
      </c>
      <c r="G15" s="9">
        <v>25</v>
      </c>
      <c r="H15" s="21">
        <v>0.83</v>
      </c>
      <c r="I15" s="23">
        <f t="shared" si="0"/>
        <v>6</v>
      </c>
      <c r="J15" s="21">
        <v>0.17</v>
      </c>
      <c r="K15" s="23">
        <v>0</v>
      </c>
      <c r="L15" s="21">
        <v>0</v>
      </c>
      <c r="M15" s="9">
        <v>62</v>
      </c>
      <c r="N15" s="19">
        <v>0.83</v>
      </c>
    </row>
    <row r="16" spans="1:14" s="1" customFormat="1">
      <c r="A16" s="9" t="s">
        <v>30</v>
      </c>
      <c r="B16" s="9" t="s">
        <v>20</v>
      </c>
      <c r="C16" s="10" t="s">
        <v>50</v>
      </c>
      <c r="D16" s="9" t="s">
        <v>28</v>
      </c>
      <c r="E16" s="9">
        <v>28</v>
      </c>
      <c r="F16" s="9">
        <v>4</v>
      </c>
      <c r="G16" s="9">
        <v>24</v>
      </c>
      <c r="H16" s="21">
        <v>1</v>
      </c>
      <c r="I16" s="23">
        <v>0</v>
      </c>
      <c r="J16" s="21">
        <v>0</v>
      </c>
      <c r="K16" s="23">
        <v>0</v>
      </c>
      <c r="L16" s="21">
        <v>0</v>
      </c>
      <c r="M16" s="9">
        <v>90</v>
      </c>
      <c r="N16" s="19">
        <v>1</v>
      </c>
    </row>
    <row r="17" spans="1:14" s="1" customFormat="1">
      <c r="A17" s="9" t="s">
        <v>30</v>
      </c>
      <c r="B17" s="9" t="s">
        <v>20</v>
      </c>
      <c r="C17" s="10" t="s">
        <v>31</v>
      </c>
      <c r="D17" s="9" t="s">
        <v>28</v>
      </c>
      <c r="E17" s="9">
        <v>12</v>
      </c>
      <c r="F17" s="9">
        <v>3</v>
      </c>
      <c r="G17" s="9">
        <v>8</v>
      </c>
      <c r="H17" s="21">
        <v>0.92</v>
      </c>
      <c r="I17" s="23">
        <v>1</v>
      </c>
      <c r="J17" s="21">
        <v>0.08</v>
      </c>
      <c r="K17" s="23">
        <v>0</v>
      </c>
      <c r="L17" s="21">
        <v>0</v>
      </c>
      <c r="M17" s="9">
        <v>83</v>
      </c>
      <c r="N17" s="19">
        <v>0.92</v>
      </c>
    </row>
    <row r="18" spans="1:14" s="1" customFormat="1">
      <c r="A18" s="9" t="s">
        <v>32</v>
      </c>
      <c r="B18" s="9" t="s">
        <v>20</v>
      </c>
      <c r="C18" s="10" t="s">
        <v>33</v>
      </c>
      <c r="D18" s="9" t="s">
        <v>28</v>
      </c>
      <c r="E18" s="9">
        <v>11</v>
      </c>
      <c r="F18" s="9">
        <v>0</v>
      </c>
      <c r="G18" s="9">
        <v>11</v>
      </c>
      <c r="H18" s="21">
        <v>1</v>
      </c>
      <c r="I18" s="23">
        <v>0</v>
      </c>
      <c r="J18" s="21">
        <v>0</v>
      </c>
      <c r="K18" s="23">
        <v>0</v>
      </c>
      <c r="L18" s="21">
        <v>0</v>
      </c>
      <c r="M18" s="9">
        <v>83</v>
      </c>
      <c r="N18" s="19">
        <v>1</v>
      </c>
    </row>
    <row r="19" spans="1:14" s="1" customFormat="1">
      <c r="A19" s="9">
        <f>'1'!A21</f>
        <v>0</v>
      </c>
      <c r="B19" s="9"/>
      <c r="C19" s="9">
        <f>'1'!C21</f>
        <v>0</v>
      </c>
      <c r="D19" s="9">
        <f>'1'!D21</f>
        <v>0</v>
      </c>
      <c r="E19" s="9">
        <f>'1'!E21</f>
        <v>0</v>
      </c>
      <c r="F19" s="9"/>
      <c r="G19" s="9"/>
      <c r="H19" s="11"/>
      <c r="I19" s="9">
        <f t="shared" ref="I19:I27" si="1">(E19-SUM(F19:G19))-K19</f>
        <v>0</v>
      </c>
      <c r="J19" s="11"/>
      <c r="K19" s="9"/>
      <c r="L19" s="11"/>
      <c r="M19" s="9"/>
      <c r="N19" s="19"/>
    </row>
    <row r="20" spans="1:14" s="1" customFormat="1">
      <c r="A20" s="9">
        <f>'1'!A22</f>
        <v>0</v>
      </c>
      <c r="B20" s="9"/>
      <c r="C20" s="9">
        <f>'1'!C22</f>
        <v>0</v>
      </c>
      <c r="D20" s="9">
        <f>'1'!D22</f>
        <v>0</v>
      </c>
      <c r="E20" s="9">
        <f>'1'!E22</f>
        <v>0</v>
      </c>
      <c r="F20" s="9"/>
      <c r="G20" s="9"/>
      <c r="H20" s="11"/>
      <c r="I20" s="9">
        <f t="shared" si="1"/>
        <v>0</v>
      </c>
      <c r="J20" s="11"/>
      <c r="K20" s="9"/>
      <c r="L20" s="11"/>
      <c r="M20" s="9"/>
      <c r="N20" s="19"/>
    </row>
    <row r="21" spans="1:14" s="1" customFormat="1">
      <c r="A21" s="9">
        <f>'1'!A23</f>
        <v>0</v>
      </c>
      <c r="B21" s="9"/>
      <c r="C21" s="9">
        <f>'1'!C23</f>
        <v>0</v>
      </c>
      <c r="D21" s="9">
        <f>'1'!D23</f>
        <v>0</v>
      </c>
      <c r="E21" s="9">
        <f>'1'!E23</f>
        <v>0</v>
      </c>
      <c r="F21" s="9"/>
      <c r="G21" s="9"/>
      <c r="H21" s="11"/>
      <c r="I21" s="9">
        <f t="shared" si="1"/>
        <v>0</v>
      </c>
      <c r="J21" s="11"/>
      <c r="K21" s="9"/>
      <c r="L21" s="11"/>
      <c r="M21" s="9"/>
      <c r="N21" s="19"/>
    </row>
    <row r="22" spans="1:14" s="1" customFormat="1">
      <c r="A22" s="9">
        <f>'1'!A24</f>
        <v>0</v>
      </c>
      <c r="B22" s="9"/>
      <c r="C22" s="9">
        <f>'1'!C24</f>
        <v>0</v>
      </c>
      <c r="D22" s="9">
        <f>'1'!D24</f>
        <v>0</v>
      </c>
      <c r="E22" s="9">
        <f>'1'!E24</f>
        <v>0</v>
      </c>
      <c r="F22" s="9"/>
      <c r="G22" s="9"/>
      <c r="H22" s="11"/>
      <c r="I22" s="9">
        <f t="shared" si="1"/>
        <v>0</v>
      </c>
      <c r="J22" s="11"/>
      <c r="K22" s="9"/>
      <c r="L22" s="11"/>
      <c r="M22" s="9"/>
      <c r="N22" s="19"/>
    </row>
    <row r="23" spans="1:14" s="1" customFormat="1">
      <c r="A23" s="9">
        <f>'1'!A25</f>
        <v>0</v>
      </c>
      <c r="B23" s="9"/>
      <c r="C23" s="9">
        <f>'1'!C25</f>
        <v>0</v>
      </c>
      <c r="D23" s="9">
        <f>'1'!D25</f>
        <v>0</v>
      </c>
      <c r="E23" s="9">
        <f>'1'!E25</f>
        <v>0</v>
      </c>
      <c r="F23" s="9"/>
      <c r="G23" s="9"/>
      <c r="H23" s="11"/>
      <c r="I23" s="9">
        <f t="shared" si="1"/>
        <v>0</v>
      </c>
      <c r="J23" s="11"/>
      <c r="K23" s="9"/>
      <c r="L23" s="11"/>
      <c r="M23" s="9"/>
      <c r="N23" s="19"/>
    </row>
    <row r="24" spans="1:14" s="1" customFormat="1">
      <c r="A24" s="9">
        <f>'1'!A26</f>
        <v>0</v>
      </c>
      <c r="B24" s="9"/>
      <c r="C24" s="9">
        <f>'1'!C26</f>
        <v>0</v>
      </c>
      <c r="D24" s="9">
        <f>'1'!D26</f>
        <v>0</v>
      </c>
      <c r="E24" s="9">
        <f>'1'!E26</f>
        <v>0</v>
      </c>
      <c r="F24" s="9"/>
      <c r="G24" s="9"/>
      <c r="H24" s="11"/>
      <c r="I24" s="9">
        <f t="shared" si="1"/>
        <v>0</v>
      </c>
      <c r="J24" s="11"/>
      <c r="K24" s="9"/>
      <c r="L24" s="11"/>
      <c r="M24" s="9"/>
      <c r="N24" s="19"/>
    </row>
    <row r="25" spans="1:14" s="1" customFormat="1">
      <c r="A25" s="9">
        <f>'1'!A27</f>
        <v>0</v>
      </c>
      <c r="B25" s="9"/>
      <c r="C25" s="9">
        <f>'1'!C27</f>
        <v>0</v>
      </c>
      <c r="D25" s="9">
        <f>'1'!D27</f>
        <v>0</v>
      </c>
      <c r="E25" s="9">
        <f>'1'!E27</f>
        <v>0</v>
      </c>
      <c r="F25" s="9"/>
      <c r="G25" s="9"/>
      <c r="H25" s="11"/>
      <c r="I25" s="9">
        <f t="shared" si="1"/>
        <v>0</v>
      </c>
      <c r="J25" s="11"/>
      <c r="K25" s="9"/>
      <c r="L25" s="11"/>
      <c r="M25" s="9"/>
      <c r="N25" s="19"/>
    </row>
    <row r="26" spans="1:14" s="1" customFormat="1" ht="16.5" customHeight="1">
      <c r="A26" s="9">
        <f>'1'!A28</f>
        <v>0</v>
      </c>
      <c r="B26" s="9"/>
      <c r="C26" s="9">
        <f>'1'!C28</f>
        <v>0</v>
      </c>
      <c r="D26" s="9">
        <f>'1'!D28</f>
        <v>0</v>
      </c>
      <c r="E26" s="9">
        <f>'1'!E28</f>
        <v>0</v>
      </c>
      <c r="F26" s="9"/>
      <c r="G26" s="9"/>
      <c r="H26" s="11"/>
      <c r="I26" s="9">
        <f t="shared" si="1"/>
        <v>0</v>
      </c>
      <c r="J26" s="11"/>
      <c r="K26" s="9"/>
      <c r="L26" s="11"/>
      <c r="M26" s="9"/>
      <c r="N26" s="19"/>
    </row>
    <row r="27" spans="1:14">
      <c r="A27" s="12" t="s">
        <v>35</v>
      </c>
      <c r="B27" s="13" t="s">
        <v>36</v>
      </c>
      <c r="C27" s="13" t="s">
        <v>36</v>
      </c>
      <c r="D27" s="13" t="s">
        <v>36</v>
      </c>
      <c r="E27" s="13">
        <f>SUM(E14:E26)</f>
        <v>122</v>
      </c>
      <c r="F27" s="13">
        <f>SUM(F14:F26)</f>
        <v>30</v>
      </c>
      <c r="G27" s="13">
        <f>SUM(G14:G26)</f>
        <v>76</v>
      </c>
      <c r="H27" s="14">
        <f>SUM(F27:G27)/E27</f>
        <v>0.86885245901639341</v>
      </c>
      <c r="I27" s="13">
        <f t="shared" si="1"/>
        <v>16</v>
      </c>
      <c r="J27" s="14">
        <f t="shared" ref="J27" si="2">I27/E27</f>
        <v>0.13114754098360656</v>
      </c>
      <c r="K27" s="13">
        <f>SUM(K14:K26)</f>
        <v>0</v>
      </c>
      <c r="L27" s="14">
        <f t="shared" ref="L27" si="3">K27/E27</f>
        <v>0</v>
      </c>
      <c r="M27" s="13">
        <f>AVERAGE(M14:M26)</f>
        <v>75.599999999999994</v>
      </c>
      <c r="N27" s="20">
        <f>AVERAGE(N14:N26)</f>
        <v>0.89800000000000002</v>
      </c>
    </row>
    <row r="29" spans="1:14" ht="120" customHeight="1">
      <c r="A29" s="43" t="s">
        <v>37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1" spans="1:14">
      <c r="A31" s="15"/>
    </row>
    <row r="32" spans="1:14">
      <c r="B32" s="41" t="s">
        <v>38</v>
      </c>
      <c r="C32" s="41"/>
      <c r="D32" s="41"/>
      <c r="G32" s="26" t="s">
        <v>39</v>
      </c>
      <c r="H32" s="26"/>
      <c r="I32" s="26"/>
      <c r="J32" s="26"/>
    </row>
    <row r="33" spans="1:10" ht="62.25" customHeight="1">
      <c r="B33" s="42"/>
      <c r="C33" s="42"/>
      <c r="D33" s="42"/>
      <c r="G33" s="29"/>
      <c r="H33" s="29"/>
      <c r="I33" s="29"/>
      <c r="J33" s="29"/>
    </row>
    <row r="34" spans="1:10" hidden="1">
      <c r="A34" s="35" t="e">
        <v>#REF!</v>
      </c>
      <c r="B34" s="35"/>
      <c r="C34" s="7"/>
      <c r="E34" s="35"/>
      <c r="F34" s="35"/>
      <c r="G34" s="35"/>
      <c r="H34" s="35"/>
    </row>
    <row r="35" spans="1:10" hidden="1"/>
    <row r="36" spans="1:10" ht="45" customHeight="1">
      <c r="B36" s="36" t="str">
        <f>B10</f>
        <v>MC. HECTOR MIGUEL AMADOR CHAGALA</v>
      </c>
      <c r="C36" s="36"/>
      <c r="D36" s="36"/>
      <c r="E36" s="17"/>
      <c r="F36" s="17"/>
      <c r="G36" s="36" t="s">
        <v>47</v>
      </c>
      <c r="H36" s="36"/>
      <c r="I36" s="36"/>
      <c r="J36" s="36"/>
    </row>
  </sheetData>
  <mergeCells count="31">
    <mergeCell ref="A34:B34"/>
    <mergeCell ref="E34:H34"/>
    <mergeCell ref="B36:D36"/>
    <mergeCell ref="G36:J36"/>
    <mergeCell ref="A12:A13"/>
    <mergeCell ref="B12:B13"/>
    <mergeCell ref="C12:C13"/>
    <mergeCell ref="D12:D13"/>
    <mergeCell ref="E12:E13"/>
    <mergeCell ref="H12:H13"/>
    <mergeCell ref="I12:I13"/>
    <mergeCell ref="J12:J13"/>
    <mergeCell ref="A29:N29"/>
    <mergeCell ref="B32:D32"/>
    <mergeCell ref="G32:J32"/>
    <mergeCell ref="B33:D33"/>
    <mergeCell ref="G33:J33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66141732283505" right="0.70866141732283505" top="0.74803149606299202" bottom="1.05125" header="0.31496062992126" footer="0.31496062992126"/>
  <pageSetup scale="72" orientation="landscape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/>
</ds:datastoreItem>
</file>

<file path=customXml/itemProps2.xml><?xml version="1.0" encoding="utf-8"?>
<ds:datastoreItem xmlns:ds="http://schemas.openxmlformats.org/officeDocument/2006/customXml" ds:itemID="{73C3CB0B-ECBB-4BD2-AEB6-034A4C82F1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hector miguel amador chagala</cp:lastModifiedBy>
  <dcterms:created xsi:type="dcterms:W3CDTF">2021-11-22T14:45:00Z</dcterms:created>
  <dcterms:modified xsi:type="dcterms:W3CDTF">2024-06-17T06:01:31Z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A388862D75CF4301BD2380FD4A822134_12</vt:lpwstr>
  </property>
  <property fmtid="{D5CDD505-2E9C-101B-9397-08002B2CF9AE}" pid="3" name="KSOProductBuildVer">
    <vt:lpwstr>2058-12.2.0.13489</vt:lpwstr>
  </property>
</Properties>
</file>