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 activeTab="4"/>
  </bookViews>
  <sheets>
    <sheet name="ESTATICA-B" sheetId="3" r:id="rId1"/>
    <sheet name="ESTATICA-A" sheetId="4" r:id="rId2"/>
    <sheet name="MECANISMOS-A" sheetId="5" r:id="rId3"/>
    <sheet name="MECANISMOS-B" sheetId="6" r:id="rId4"/>
    <sheet name="CIRC-HIDRSUL Y NEUM-U" sheetId="7" r:id="rId5"/>
  </sheets>
  <externalReferences>
    <externalReference r:id="rId6"/>
    <externalReference r:id="rId7"/>
  </externalReferences>
  <calcPr calcId="144525"/>
</workbook>
</file>

<file path=xl/sharedStrings.xml><?xml version="1.0" encoding="utf-8"?>
<sst xmlns="http://schemas.openxmlformats.org/spreadsheetml/2006/main" count="318" uniqueCount="210">
  <si>
    <t>INSTITUTO TECNOLOGCIO SUPERIOR DE SAN ANDRES TUXTLA</t>
  </si>
  <si>
    <t>REPORTE DE CALIFICACIONES</t>
  </si>
  <si>
    <t>MATERIA</t>
  </si>
  <si>
    <t>ESTATICA</t>
  </si>
  <si>
    <t>GRUPO</t>
  </si>
  <si>
    <t>202 B</t>
  </si>
  <si>
    <t>FECHA</t>
  </si>
  <si>
    <t>PERIODO</t>
  </si>
  <si>
    <t>FEBRERO-JUNIO 2024</t>
  </si>
  <si>
    <t>CATEDRATICO</t>
  </si>
  <si>
    <t>MC. HECTOR MIGUEL AMADOR CHAGALA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</si>
  <si>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</si>
  <si>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</si>
  <si>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</si>
  <si>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</si>
  <si>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</si>
  <si>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</si>
  <si>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</si>
  <si>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</si>
  <si>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</si>
  <si>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</si>
  <si>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</si>
  <si>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231U0087</t>
  </si>
  <si>
    <t>ANDRADE PONCE DANIEL</t>
  </si>
  <si>
    <t>221U0138</t>
  </si>
  <si>
    <t>AQUINO TOGA EDGAR</t>
  </si>
  <si>
    <t>221U0143</t>
  </si>
  <si>
    <t>BENITEZ CASTRO MIGUEL ANGEL</t>
  </si>
  <si>
    <t>231U0090</t>
  </si>
  <si>
    <t>CAMPOS MARTÍNEZ CARLOS ALEXI</t>
  </si>
  <si>
    <t>231U0092</t>
  </si>
  <si>
    <t>CANELA JIMENEZ ERIK</t>
  </si>
  <si>
    <t>231U0094</t>
  </si>
  <si>
    <t>CARRION CRUZ YURIDIA JETZABETH</t>
  </si>
  <si>
    <t>231U0096</t>
  </si>
  <si>
    <t>CASTELLANOS COTO RAUL DE JESUS</t>
  </si>
  <si>
    <t>231U0098</t>
  </si>
  <si>
    <t>COBIX GARCIA JOSE EDUARDO</t>
  </si>
  <si>
    <t>231U0586</t>
  </si>
  <si>
    <t>CORTEZ JOAQUIN JONATHAN</t>
  </si>
  <si>
    <t>221U0257</t>
  </si>
  <si>
    <t>CRUZ MARTINEZ ARTURO</t>
  </si>
  <si>
    <t>231U0101</t>
  </si>
  <si>
    <t>CRUZ MARTINEZ DANIEL</t>
  </si>
  <si>
    <t>231U0103</t>
  </si>
  <si>
    <t>DE JESUS CRUZ OSCAR</t>
  </si>
  <si>
    <t>231U0105</t>
  </si>
  <si>
    <t>DE LA O ROSARIO KEVIN ALEXANDER</t>
  </si>
  <si>
    <t>231U0108</t>
  </si>
  <si>
    <t>GARCIA COTA RAFAEL</t>
  </si>
  <si>
    <t>231U0035</t>
  </si>
  <si>
    <t>GUZMAN BAXIN ALEXIS</t>
  </si>
  <si>
    <t>231U0111</t>
  </si>
  <si>
    <t>HERNANDEZ MARTINEZ REYLI ALEXANDER</t>
  </si>
  <si>
    <t>231U0113</t>
  </si>
  <si>
    <t>HERNANDEZ URIBE ENRIQUE BARAQUIEL</t>
  </si>
  <si>
    <t>231U0656</t>
  </si>
  <si>
    <t>HERRERA SOSA JESÚS</t>
  </si>
  <si>
    <t>231U0344</t>
  </si>
  <si>
    <t>MARCIAL CATEMAXCA FROILAN</t>
  </si>
  <si>
    <t>231U0115</t>
  </si>
  <si>
    <t>MARTINEZ MARTINEZ JASIEL JESUS</t>
  </si>
  <si>
    <t>221U0165</t>
  </si>
  <si>
    <t>MORENO BARRAGAN LUIS DAVID</t>
  </si>
  <si>
    <t>231U0053</t>
  </si>
  <si>
    <t>OBIL BUSTAMANTE LUIS ANGEL</t>
  </si>
  <si>
    <t>231U0120</t>
  </si>
  <si>
    <t>ORTEGA ANTELY FREDDY DAMIAN</t>
  </si>
  <si>
    <t>221U0166</t>
  </si>
  <si>
    <t>ORTEGA CABRERA ALEXIS DE JESUS</t>
  </si>
  <si>
    <t>221U0841</t>
  </si>
  <si>
    <t>PATLAX ALARCON MOISES</t>
  </si>
  <si>
    <t>231U0121</t>
  </si>
  <si>
    <t>PEREZ MONTIEL JAIR</t>
  </si>
  <si>
    <t>221U0169</t>
  </si>
  <si>
    <t>PEREZ TRUJILLO JESUS</t>
  </si>
  <si>
    <t>231U0123</t>
  </si>
  <si>
    <t>QUINO JIMENEZ SANTOS JOSIMAR</t>
  </si>
  <si>
    <t>231U0356</t>
  </si>
  <si>
    <t>RODRÍGUEZ COBAXIN JESÚS</t>
  </si>
  <si>
    <t>231U0128</t>
  </si>
  <si>
    <t>SOLIS AZAMAR JOSE</t>
  </si>
  <si>
    <t>231U0130</t>
  </si>
  <si>
    <t>TORIJAS BAXIN VICENTE</t>
  </si>
  <si>
    <t>231U0132</t>
  </si>
  <si>
    <t>TRUJILLO PEREZ ALAN JONAS</t>
  </si>
  <si>
    <t>231U0663</t>
  </si>
  <si>
    <t>VELASCO CHAPOL ENRIQUE</t>
  </si>
  <si>
    <t>231U0134</t>
  </si>
  <si>
    <t>VELASCO VELASCO ARIANA GUADALUPE</t>
  </si>
  <si>
    <t>231U0612</t>
  </si>
  <si>
    <t>XOCA TEMICH ALEX</t>
  </si>
  <si>
    <t>221U0180</t>
  </si>
  <si>
    <t>XOLO ARRES BRANDON EMMANUEL</t>
  </si>
  <si>
    <t>APROBADOS</t>
  </si>
  <si>
    <t>REPROBADOS</t>
  </si>
  <si>
    <t>TOTAL</t>
  </si>
  <si>
    <t>% APROBACION</t>
  </si>
  <si>
    <t>% REPROBACION</t>
  </si>
  <si>
    <t>FIRMA DEL CATEDRATICO</t>
  </si>
  <si>
    <t>202 A</t>
  </si>
  <si>
    <t>231U0086</t>
  </si>
  <si>
    <t>ABRAJAN CORTES ANGELES</t>
  </si>
  <si>
    <t>231U0088</t>
  </si>
  <si>
    <t>BARRETO GARCIA EVAN ZAHID</t>
  </si>
  <si>
    <t>221U0140</t>
  </si>
  <si>
    <t>BARRIENTOS FONSECA GONZALO</t>
  </si>
  <si>
    <t>231U0089</t>
  </si>
  <si>
    <t>CACERES JIMENEZ MANUEL</t>
  </si>
  <si>
    <t>231U0091</t>
  </si>
  <si>
    <t>CANCINO CHÍGUIL CARLOS ANTONIO</t>
  </si>
  <si>
    <t>231U0093</t>
  </si>
  <si>
    <t>CARDOZA CHACHA MANUEL ALDAHIR</t>
  </si>
  <si>
    <t>231U0095</t>
  </si>
  <si>
    <t>CARRION TENORIO ROBERTO</t>
  </si>
  <si>
    <t>231U0097</t>
  </si>
  <si>
    <t>CHACHA CHAGALA GAEL</t>
  </si>
  <si>
    <t>231U0099</t>
  </si>
  <si>
    <t>CONTRERAS MARTINEZ CARLA VIVIANA</t>
  </si>
  <si>
    <t>231U0100</t>
  </si>
  <si>
    <t>CRUZ CHIMA HECTOR EMMANUEL</t>
  </si>
  <si>
    <t>231U0102</t>
  </si>
  <si>
    <t>CRUZ SALAZAR ANGEL ZAID</t>
  </si>
  <si>
    <t>231U0104</t>
  </si>
  <si>
    <t>DE LA O IXBA ANGEL EDUARDO</t>
  </si>
  <si>
    <t>231U0106</t>
  </si>
  <si>
    <t>ESPINOSA PALACIO ALBERTO</t>
  </si>
  <si>
    <t>231U0107</t>
  </si>
  <si>
    <t>GARCIA MUNGUIA OSCAR ALEJANDRO</t>
  </si>
  <si>
    <t>231U0112</t>
  </si>
  <si>
    <t>HERNANDEZ CARDOZA XOCHITL</t>
  </si>
  <si>
    <t>231U0110</t>
  </si>
  <si>
    <t>HERNANDEZ LAZARO CARLOS JAVIER</t>
  </si>
  <si>
    <t>211U0143</t>
  </si>
  <si>
    <t>HERNANDEZ PUCHETA JAIR</t>
  </si>
  <si>
    <t>221U0157</t>
  </si>
  <si>
    <t>JIMENEZ MELCHI GUILLERMO</t>
  </si>
  <si>
    <t>231U0582</t>
  </si>
  <si>
    <t>LINARES MARTINEZ NOEL GIOVANI</t>
  </si>
  <si>
    <t>231U0114</t>
  </si>
  <si>
    <t>MALAGA TEMICH JULIO ANTONIO</t>
  </si>
  <si>
    <t>231U0116</t>
  </si>
  <si>
    <t>MARTINEZ SANTOS BRYAN DE JESUS</t>
  </si>
  <si>
    <t>231U0118</t>
  </si>
  <si>
    <t>MENDOZA SINTA JOSE ANGEL</t>
  </si>
  <si>
    <t>231U0119</t>
  </si>
  <si>
    <t>OLIVERAS CHAGALA JUAN PABLO</t>
  </si>
  <si>
    <t>231U0605</t>
  </si>
  <si>
    <t>ORTEGA ESCALERA IVAN DE JESUS</t>
  </si>
  <si>
    <t>231U0606</t>
  </si>
  <si>
    <t>ORTIZ LUCIO ALEIDA MARIA</t>
  </si>
  <si>
    <t>231U0607</t>
  </si>
  <si>
    <t>PARTIDA COTA NESBITH DAILI</t>
  </si>
  <si>
    <t>211U0612</t>
  </si>
  <si>
    <t>PEREZ GARCIA JOSE RAMSES</t>
  </si>
  <si>
    <t>231U0122</t>
  </si>
  <si>
    <t>POLITO ESCRIBANO JAVIER JOSIMAR</t>
  </si>
  <si>
    <t>231U0124</t>
  </si>
  <si>
    <t>QUINO VICTORIO LUIS ANGEL</t>
  </si>
  <si>
    <t>221U0175</t>
  </si>
  <si>
    <t>RODRIGUEZ USCANGA OLIVER</t>
  </si>
  <si>
    <t>231U0640</t>
  </si>
  <si>
    <t>SANTOS TEODORO ANA ALI</t>
  </si>
  <si>
    <t>231U0129</t>
  </si>
  <si>
    <t>TOM PAREDES SALVADOR</t>
  </si>
  <si>
    <t>211U0165</t>
  </si>
  <si>
    <t>TORRES MARTINEZ JAFET HERIBERTO</t>
  </si>
  <si>
    <t>231U0131</t>
  </si>
  <si>
    <t>TOTO MOTO JAIME</t>
  </si>
  <si>
    <t>231U0135</t>
  </si>
  <si>
    <t>VILLEGAS MIL JOAQUIN DIDI</t>
  </si>
  <si>
    <t>ANALISIS Y SINTESIS DE MECANISMOS</t>
  </si>
  <si>
    <t>402A</t>
  </si>
  <si>
    <t>191U0099</t>
  </si>
  <si>
    <t>CANO SANTOS RUBEN</t>
  </si>
  <si>
    <t>211U0142</t>
  </si>
  <si>
    <t>HERNANDEZ  OLEA ENRIQUE</t>
  </si>
  <si>
    <t>221U0167</t>
  </si>
  <si>
    <t>221U0176</t>
  </si>
  <si>
    <t>221U0181</t>
  </si>
  <si>
    <t>221U0178</t>
  </si>
  <si>
    <t>221U0179</t>
  </si>
  <si>
    <t>211U0650</t>
  </si>
  <si>
    <t>402B</t>
  </si>
  <si>
    <t>211U0170</t>
  </si>
  <si>
    <t>XOLO ROSAS PEDRO DANIEL</t>
  </si>
  <si>
    <t>SISTEMAS HIDRAULICO Y NEUNATICOS DE POTENCIA</t>
  </si>
  <si>
    <t>702-U</t>
  </si>
  <si>
    <t>201U0403</t>
  </si>
  <si>
    <t>BELTRAN LEO JOSE MANUEL</t>
  </si>
  <si>
    <t>201U0067</t>
  </si>
  <si>
    <t>CHAGALA BOYTHG JOAHAN DE JESUS</t>
  </si>
  <si>
    <t>211U0007</t>
  </si>
  <si>
    <t>CHIPOL DOMINGUEZ MIQUEAS JONATHAN</t>
  </si>
  <si>
    <t>191U0113</t>
  </si>
  <si>
    <t>DOMINGUEZ ALVARADO MIGUEL ANGEL</t>
  </si>
  <si>
    <t>191U0121</t>
  </si>
  <si>
    <t>HERNANDEZ DOMINGUEZ FRANCISCO ARTURO</t>
  </si>
  <si>
    <t>191U0126</t>
  </si>
  <si>
    <t>LOPEZ FIGUEROLA BRANDON LUIS</t>
  </si>
  <si>
    <t>221U0812</t>
  </si>
  <si>
    <t>MORENO PUCHETA JESUS EMILIO</t>
  </si>
  <si>
    <t>181U0159</t>
  </si>
  <si>
    <t>REYES HERNANDEZ CARLOS EDUARDO</t>
  </si>
  <si>
    <t>201U0444</t>
  </si>
  <si>
    <t>RINCON TOTO CARLOS ALBERTO</t>
  </si>
  <si>
    <t>201U0493</t>
  </si>
  <si>
    <t>TOGA CAPORAL ROBERTO ANTONIO</t>
  </si>
  <si>
    <t>201U0088</t>
  </si>
  <si>
    <t>VARGAS CARDENAS CRISTOPHER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</si>
</sst>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1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8"/>
      <color theme="1"/>
      <name val="Arial MT"/>
      <charset val="134"/>
    </font>
    <font>
      <b/>
      <sz val="10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0"/>
      <name val="Calibri"/>
      <charset val="134"/>
      <scheme val="minor"/>
    </font>
    <font>
      <i/>
      <sz val="10"/>
      <name val="Calibri"/>
      <charset val="134"/>
      <scheme val="minor"/>
    </font>
    <font>
      <b/>
      <sz val="10"/>
      <color theme="1"/>
      <name val="Calibri"/>
      <charset val="134"/>
    </font>
    <font>
      <sz val="11"/>
      <color theme="5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3" fillId="7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/>
    <xf numFmtId="0" fontId="5" fillId="0" borderId="6" xfId="0" applyFont="1" applyBorder="1" applyAlignment="1"/>
    <xf numFmtId="0" fontId="4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3" fillId="0" borderId="2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0" xfId="0" applyFont="1" applyBorder="1" applyAlignment="1"/>
    <xf numFmtId="0" fontId="6" fillId="0" borderId="2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9" fontId="2" fillId="2" borderId="2" xfId="3" applyFont="1" applyFill="1" applyBorder="1" applyAlignment="1">
      <alignment horizontal="center"/>
    </xf>
    <xf numFmtId="9" fontId="5" fillId="2" borderId="2" xfId="3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0" fillId="0" borderId="4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c-Mat-%20%20A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c-Mat-%20B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A3">
            <v>1</v>
          </cell>
          <cell r="B3" t="str">
            <v>221U0137</v>
          </cell>
          <cell r="C3" t="str">
            <v>AGUILAR CHONTAL HUGO ALBERTO</v>
          </cell>
        </row>
        <row r="4">
          <cell r="A4">
            <v>2</v>
          </cell>
        </row>
        <row r="5">
          <cell r="A5">
            <v>3</v>
          </cell>
          <cell r="B5" t="str">
            <v>221U0836</v>
          </cell>
          <cell r="C5" t="str">
            <v>ARTIGAS FISCAL RAFAEL DE JESUS</v>
          </cell>
        </row>
        <row r="6">
          <cell r="A6">
            <v>4</v>
          </cell>
          <cell r="B6" t="str">
            <v>221U0142</v>
          </cell>
          <cell r="C6" t="str">
            <v>BAXIN IXTEPAN CARLOS</v>
          </cell>
        </row>
        <row r="7">
          <cell r="A7">
            <v>5</v>
          </cell>
        </row>
        <row r="8">
          <cell r="A8">
            <v>6</v>
          </cell>
          <cell r="B8" t="str">
            <v>221U0145</v>
          </cell>
          <cell r="C8" t="str">
            <v>CHACHA CHAGALA JESUS ANTONIO</v>
          </cell>
        </row>
        <row r="9">
          <cell r="A9">
            <v>7</v>
          </cell>
          <cell r="B9" t="str">
            <v>221U0147</v>
          </cell>
          <cell r="C9" t="str">
            <v>CHIGO AGUIRRE ANA GUADALUPE</v>
          </cell>
        </row>
        <row r="10">
          <cell r="A10">
            <v>8</v>
          </cell>
          <cell r="B10" t="str">
            <v>221U0148</v>
          </cell>
          <cell r="C10" t="str">
            <v>CHIPOL SINACA JOSELYN</v>
          </cell>
        </row>
        <row r="11">
          <cell r="A11">
            <v>9</v>
          </cell>
          <cell r="B11" t="str">
            <v>221U0151</v>
          </cell>
          <cell r="C11" t="str">
            <v>COYOLT GORGONIO ZURIEL ALBERTO</v>
          </cell>
        </row>
        <row r="12">
          <cell r="A12">
            <v>10</v>
          </cell>
        </row>
        <row r="13">
          <cell r="A13">
            <v>11</v>
          </cell>
          <cell r="B13" t="str">
            <v>221U0154</v>
          </cell>
          <cell r="C13" t="str">
            <v>DURAN ALVARADO GUSTAVO ISRAEL</v>
          </cell>
        </row>
        <row r="14">
          <cell r="A14">
            <v>12</v>
          </cell>
          <cell r="B14" t="str">
            <v>221U0182</v>
          </cell>
          <cell r="C14" t="str">
            <v>HERNANDEZ FONSECA JAIME</v>
          </cell>
        </row>
        <row r="15">
          <cell r="A15">
            <v>13</v>
          </cell>
        </row>
        <row r="16">
          <cell r="A16">
            <v>14</v>
          </cell>
          <cell r="B16" t="str">
            <v>221U0156</v>
          </cell>
          <cell r="C16" t="str">
            <v>HERNANDEZ QUINO JOSE MANUEL</v>
          </cell>
        </row>
        <row r="17">
          <cell r="A17">
            <v>15</v>
          </cell>
          <cell r="B17" t="str">
            <v>221U0259</v>
          </cell>
          <cell r="C17" t="str">
            <v>ISIDORO BENITEZ SAMIR</v>
          </cell>
        </row>
        <row r="18">
          <cell r="A18">
            <v>16</v>
          </cell>
          <cell r="B18" t="str">
            <v>221U0183</v>
          </cell>
          <cell r="C18" t="str">
            <v>LEON LOZANO JOSE ALEJANDRO</v>
          </cell>
        </row>
        <row r="19">
          <cell r="A19">
            <v>17</v>
          </cell>
          <cell r="B19" t="str">
            <v>221U0159</v>
          </cell>
          <cell r="C19" t="str">
            <v>MALAGA PUCHETA MANUEL ALEJANDRO</v>
          </cell>
        </row>
        <row r="20">
          <cell r="A20">
            <v>18</v>
          </cell>
          <cell r="B20" t="str">
            <v>221U0160</v>
          </cell>
          <cell r="C20" t="str">
            <v>MARTÍNEZ AGUILAR ALEJANDRO</v>
          </cell>
        </row>
        <row r="21">
          <cell r="A21">
            <v>19</v>
          </cell>
          <cell r="B21" t="str">
            <v>221U0161</v>
          </cell>
          <cell r="C21" t="str">
            <v>MAXO COTA MILAGROS MONTSERRAT</v>
          </cell>
        </row>
        <row r="22">
          <cell r="A22">
            <v>20</v>
          </cell>
          <cell r="B22" t="str">
            <v>221U0163</v>
          </cell>
          <cell r="C22" t="str">
            <v>MIXTEGA BELLI ERNESTO SANTOS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6">
          <cell r="C26" t="str">
            <v>POLITO MALAGA LUIS GERARDO</v>
          </cell>
        </row>
        <row r="27">
          <cell r="A27">
            <v>25</v>
          </cell>
          <cell r="B27" t="str">
            <v>221U0171</v>
          </cell>
          <cell r="C27" t="str">
            <v>REYNADA PREZA HUGO DANIEL</v>
          </cell>
        </row>
        <row r="28">
          <cell r="A28">
            <v>26</v>
          </cell>
          <cell r="B28" t="str">
            <v>221U0172</v>
          </cell>
          <cell r="C28" t="str">
            <v>RIVEROLL IXTEPAN AARON</v>
          </cell>
        </row>
        <row r="29">
          <cell r="A29">
            <v>27</v>
          </cell>
          <cell r="B29" t="str">
            <v>221U0173</v>
          </cell>
          <cell r="C29" t="str">
            <v>RODRIGUEZ MARTINEZ LUIS ALFREDO</v>
          </cell>
        </row>
        <row r="30">
          <cell r="A30">
            <v>28</v>
          </cell>
          <cell r="B30" t="str">
            <v>221U0174</v>
          </cell>
          <cell r="C30" t="str">
            <v>RODRÍGUEZ PÉREZ MARÍA GUADALUPE</v>
          </cell>
        </row>
        <row r="31">
          <cell r="C31" t="str">
            <v>SEBA BAXIN JUAN JOSE</v>
          </cell>
        </row>
        <row r="34">
          <cell r="C34" t="str">
            <v>VELASCO HERNANDEZ OSVAL DANIEL</v>
          </cell>
        </row>
        <row r="35">
          <cell r="C35" t="str">
            <v>VELASCO QUINO ARTURO DE JESUS</v>
          </cell>
        </row>
        <row r="36">
          <cell r="C36" t="str">
            <v>VICTORIO PALAYOT JESÚS MANUEL</v>
          </cell>
        </row>
        <row r="37">
          <cell r="C37" t="str">
            <v>VICTORIO PALAYOT JOSE ANTONIO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221U0135</v>
          </cell>
          <cell r="C3" t="str">
            <v>ABRAJAN GONZALEZ ANGEL</v>
          </cell>
        </row>
        <row r="4">
          <cell r="B4" t="str">
            <v>221U0139</v>
          </cell>
          <cell r="C4" t="str">
            <v>AVILES GONZALEZ ROBERTO CARLO</v>
          </cell>
        </row>
        <row r="8">
          <cell r="B8" t="str">
            <v>221U0258</v>
          </cell>
          <cell r="C8" t="str">
            <v>CABRERA ECHAVARRIA JOSE ARMANDO</v>
          </cell>
        </row>
        <row r="10">
          <cell r="B10" t="str">
            <v>221U0149</v>
          </cell>
          <cell r="C10" t="str">
            <v>CHIPOL XOLO YAHVE ALEJANDRO</v>
          </cell>
        </row>
        <row r="11">
          <cell r="B11" t="str">
            <v>221U0152</v>
          </cell>
          <cell r="C11" t="str">
            <v>CRUZ GARCIA SANDRA</v>
          </cell>
        </row>
        <row r="12">
          <cell r="B12" t="str">
            <v>221U0155</v>
          </cell>
          <cell r="C12" t="str">
            <v>FISCAL AMBROS ERICK CANDELARIO</v>
          </cell>
        </row>
        <row r="13">
          <cell r="B13" t="str">
            <v>221U0157</v>
          </cell>
          <cell r="C13" t="str">
            <v>JIMENEZ MELCHI GUILLERMO</v>
          </cell>
        </row>
        <row r="14">
          <cell r="B14" t="str">
            <v>221U0164</v>
          </cell>
          <cell r="C14" t="str">
            <v>MONTIEL VILLASECA JOSE GUADALUPE</v>
          </cell>
        </row>
        <row r="15">
          <cell r="B15" t="str">
            <v>221U0168</v>
          </cell>
          <cell r="C15" t="str">
            <v>POLITO MALAGA MIGUEL EDUARDO</v>
          </cell>
        </row>
        <row r="17">
          <cell r="B17" t="str">
            <v>221U0177</v>
          </cell>
          <cell r="C17" t="str">
            <v>TEOBA ROSALES JUAN ANTONIO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R62"/>
  <sheetViews>
    <sheetView zoomScale="140" zoomScaleNormal="140" workbookViewId="0">
      <selection activeCell="J27" sqref="J27"/>
    </sheetView>
  </sheetViews>
  <sheetFormatPr defaultColWidth="11" defaultRowHeight="14.4"/>
  <cols>
    <col min="1" max="1" width="1.33333333333333" customWidth="1"/>
    <col min="2" max="2" width="6.11111111111111" customWidth="1"/>
    <col min="3" max="3" width="10.8888888888889" customWidth="1"/>
    <col min="4" max="9" width="7.66666666666667" customWidth="1"/>
    <col min="10" max="10" width="7.11111111111111" customWidth="1"/>
    <col min="11" max="12" width="5.66666666666667" customWidth="1"/>
    <col min="13" max="13" width="6.44444444444444" customWidth="1"/>
    <col min="14" max="16" width="5.66666666666667" customWidth="1"/>
    <col min="17" max="17" width="8.66666666666667" customWidth="1"/>
    <col min="18" max="19" width="5.66666666666667" customWidth="1"/>
  </cols>
  <sheetData>
    <row r="2" ht="15.6" spans="2: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5"/>
      <c r="R2" s="35"/>
    </row>
    <row r="3" spans="3:18"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0"/>
      <c r="R3" s="20"/>
    </row>
    <row r="4" spans="3:15">
      <c r="C4" t="s">
        <v>2</v>
      </c>
      <c r="D4" s="3" t="s">
        <v>3</v>
      </c>
      <c r="E4" s="3"/>
      <c r="F4" s="3"/>
      <c r="G4" s="3"/>
      <c r="I4" t="s">
        <v>4</v>
      </c>
      <c r="J4" s="5" t="s">
        <v>5</v>
      </c>
      <c r="K4" s="5"/>
      <c r="M4" t="s">
        <v>6</v>
      </c>
      <c r="N4" s="24">
        <v>45446</v>
      </c>
      <c r="O4" s="24"/>
    </row>
    <row r="5" ht="6.75" customHeight="1" spans="4:7">
      <c r="D5" s="4"/>
      <c r="E5" s="4"/>
      <c r="F5" s="4"/>
      <c r="G5" s="4"/>
    </row>
    <row r="6" spans="3:16">
      <c r="C6" t="s">
        <v>7</v>
      </c>
      <c r="D6" s="5" t="s">
        <v>8</v>
      </c>
      <c r="E6" s="5"/>
      <c r="F6" s="5"/>
      <c r="G6" s="5"/>
      <c r="I6" s="20" t="s">
        <v>9</v>
      </c>
      <c r="J6" s="20"/>
      <c r="K6" s="25" t="s">
        <v>10</v>
      </c>
      <c r="L6" s="25"/>
      <c r="M6" s="25"/>
      <c r="N6" s="25"/>
      <c r="O6" s="25"/>
      <c r="P6" s="25"/>
    </row>
    <row r="7" ht="11.25" customHeight="1"/>
    <row r="8" ht="15.15" spans="2:17">
      <c r="B8" s="6" t="s">
        <v>11</v>
      </c>
      <c r="C8" s="6" t="s">
        <v>12</v>
      </c>
      <c r="D8" s="7" t="s">
        <v>13</v>
      </c>
      <c r="E8" s="7"/>
      <c r="F8" s="7"/>
      <c r="G8" s="7"/>
      <c r="H8" s="7"/>
      <c r="I8" s="7"/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36" t="s">
        <v>21</v>
      </c>
    </row>
    <row r="9" customHeight="1" spans="2:17">
      <c r="B9" s="14">
        <v>1</v>
      </c>
      <c r="C9" s="9" t="s">
        <v>22</v>
      </c>
      <c r="D9" s="55" t="s">
        <v>23</v>
      </c>
      <c r="E9" s="16"/>
      <c r="F9" s="16"/>
      <c r="G9" s="16"/>
      <c r="H9" s="16"/>
      <c r="I9" s="28"/>
      <c r="J9" s="27">
        <v>0</v>
      </c>
      <c r="K9" s="29"/>
      <c r="L9" s="7"/>
      <c r="M9" s="7"/>
      <c r="N9" s="7"/>
      <c r="O9" s="7"/>
      <c r="P9" s="7"/>
      <c r="Q9" s="37"/>
    </row>
    <row r="10" customHeight="1" spans="2:17">
      <c r="B10" s="14">
        <f>B9+1</f>
        <v>2</v>
      </c>
      <c r="C10" s="13" t="s">
        <v>24</v>
      </c>
      <c r="D10" s="15" t="s">
        <v>25</v>
      </c>
      <c r="E10" s="16"/>
      <c r="F10" s="16"/>
      <c r="G10" s="16"/>
      <c r="H10" s="16"/>
      <c r="I10" s="28"/>
      <c r="J10" s="27">
        <v>0</v>
      </c>
      <c r="K10" s="7"/>
      <c r="L10" s="7"/>
      <c r="M10" s="7"/>
      <c r="N10" s="7"/>
      <c r="O10" s="7"/>
      <c r="P10" s="7"/>
      <c r="Q10" s="37"/>
    </row>
    <row r="11" customHeight="1" spans="2:17">
      <c r="B11" s="14">
        <f t="shared" ref="B11:B24" si="0">B10+1</f>
        <v>3</v>
      </c>
      <c r="C11" s="13" t="s">
        <v>26</v>
      </c>
      <c r="D11" s="15" t="s">
        <v>27</v>
      </c>
      <c r="E11" s="16"/>
      <c r="F11" s="16"/>
      <c r="G11" s="16"/>
      <c r="H11" s="16"/>
      <c r="I11" s="28"/>
      <c r="J11" s="27">
        <v>0</v>
      </c>
      <c r="K11" s="7"/>
      <c r="L11" s="7"/>
      <c r="M11" s="7"/>
      <c r="N11" s="7"/>
      <c r="O11" s="7"/>
      <c r="P11" s="7"/>
      <c r="Q11" s="37"/>
    </row>
    <row r="12" customHeight="1" spans="2:17">
      <c r="B12" s="14">
        <f t="shared" si="0"/>
        <v>4</v>
      </c>
      <c r="C12" s="13" t="s">
        <v>28</v>
      </c>
      <c r="D12" s="15" t="s">
        <v>29</v>
      </c>
      <c r="E12" s="16"/>
      <c r="F12" s="16"/>
      <c r="G12" s="16"/>
      <c r="H12" s="16"/>
      <c r="I12" s="28"/>
      <c r="J12" s="27">
        <v>0</v>
      </c>
      <c r="K12" s="7"/>
      <c r="L12" s="7"/>
      <c r="M12" s="7"/>
      <c r="N12" s="7"/>
      <c r="O12" s="7"/>
      <c r="P12" s="7"/>
      <c r="Q12" s="37"/>
    </row>
    <row r="13" ht="15.15" spans="2:17">
      <c r="B13" s="14">
        <f t="shared" si="0"/>
        <v>5</v>
      </c>
      <c r="C13" s="13" t="s">
        <v>30</v>
      </c>
      <c r="D13" s="15" t="s">
        <v>31</v>
      </c>
      <c r="E13" s="16"/>
      <c r="F13" s="16"/>
      <c r="G13" s="16"/>
      <c r="H13" s="16"/>
      <c r="I13" s="28"/>
      <c r="J13" s="27">
        <v>0</v>
      </c>
      <c r="K13" s="7"/>
      <c r="L13" s="7"/>
      <c r="M13" s="7"/>
      <c r="N13" s="7"/>
      <c r="O13" s="7"/>
      <c r="P13" s="7"/>
      <c r="Q13" s="37"/>
    </row>
    <row r="14" ht="15.15" spans="2:17">
      <c r="B14" s="14">
        <f t="shared" si="0"/>
        <v>6</v>
      </c>
      <c r="C14" s="13" t="s">
        <v>32</v>
      </c>
      <c r="D14" s="15" t="s">
        <v>33</v>
      </c>
      <c r="E14" s="16"/>
      <c r="F14" s="16"/>
      <c r="G14" s="16"/>
      <c r="H14" s="16"/>
      <c r="I14" s="28"/>
      <c r="J14" s="27">
        <v>75</v>
      </c>
      <c r="K14" s="29"/>
      <c r="L14" s="7"/>
      <c r="M14" s="7"/>
      <c r="N14" s="7"/>
      <c r="O14" s="7"/>
      <c r="P14" s="7"/>
      <c r="Q14" s="37"/>
    </row>
    <row r="15" ht="15.15" spans="2:17">
      <c r="B15" s="14">
        <f t="shared" si="0"/>
        <v>7</v>
      </c>
      <c r="C15" s="13" t="s">
        <v>34</v>
      </c>
      <c r="D15" s="15" t="s">
        <v>35</v>
      </c>
      <c r="E15" s="16"/>
      <c r="F15" s="16"/>
      <c r="G15" s="16"/>
      <c r="H15" s="16"/>
      <c r="I15" s="28"/>
      <c r="J15" s="27">
        <v>70</v>
      </c>
      <c r="K15" s="7"/>
      <c r="L15" s="7"/>
      <c r="M15" s="7"/>
      <c r="N15" s="7"/>
      <c r="O15" s="7"/>
      <c r="P15" s="7"/>
      <c r="Q15" s="37"/>
    </row>
    <row r="16" ht="15.15" spans="2:17">
      <c r="B16" s="14">
        <f t="shared" si="0"/>
        <v>8</v>
      </c>
      <c r="C16" s="13" t="s">
        <v>36</v>
      </c>
      <c r="D16" s="15" t="s">
        <v>37</v>
      </c>
      <c r="E16" s="16"/>
      <c r="F16" s="16"/>
      <c r="G16" s="16"/>
      <c r="H16" s="16"/>
      <c r="I16" s="28"/>
      <c r="J16" s="27">
        <v>0</v>
      </c>
      <c r="K16" s="7"/>
      <c r="L16" s="7"/>
      <c r="M16" s="7"/>
      <c r="N16" s="7"/>
      <c r="O16" s="7"/>
      <c r="P16" s="7"/>
      <c r="Q16" s="37"/>
    </row>
    <row r="17" ht="15.15" spans="2:17">
      <c r="B17" s="14">
        <f t="shared" si="0"/>
        <v>9</v>
      </c>
      <c r="C17" s="13" t="s">
        <v>38</v>
      </c>
      <c r="D17" s="15" t="s">
        <v>39</v>
      </c>
      <c r="E17" s="16"/>
      <c r="F17" s="16"/>
      <c r="G17" s="16"/>
      <c r="H17" s="16"/>
      <c r="I17" s="28"/>
      <c r="J17" s="27">
        <v>0</v>
      </c>
      <c r="K17" s="7"/>
      <c r="L17" s="7"/>
      <c r="M17" s="7"/>
      <c r="N17" s="7"/>
      <c r="O17" s="7"/>
      <c r="P17" s="7"/>
      <c r="Q17" s="37"/>
    </row>
    <row r="18" ht="15.15" spans="2:17">
      <c r="B18" s="14">
        <f t="shared" si="0"/>
        <v>10</v>
      </c>
      <c r="C18" s="13" t="s">
        <v>40</v>
      </c>
      <c r="D18" s="15" t="s">
        <v>41</v>
      </c>
      <c r="E18" s="16"/>
      <c r="F18" s="16"/>
      <c r="G18" s="16"/>
      <c r="H18" s="16"/>
      <c r="I18" s="28"/>
      <c r="J18" s="27">
        <v>0</v>
      </c>
      <c r="K18" s="7"/>
      <c r="L18" s="7"/>
      <c r="M18" s="7"/>
      <c r="N18" s="7"/>
      <c r="O18" s="7"/>
      <c r="P18" s="7"/>
      <c r="Q18" s="37"/>
    </row>
    <row r="19" ht="15.15" spans="2:17">
      <c r="B19" s="14">
        <v>11</v>
      </c>
      <c r="C19" s="13" t="s">
        <v>42</v>
      </c>
      <c r="D19" s="15" t="s">
        <v>43</v>
      </c>
      <c r="E19" s="16"/>
      <c r="F19" s="16"/>
      <c r="G19" s="16"/>
      <c r="H19" s="16"/>
      <c r="I19" s="28"/>
      <c r="J19" s="27">
        <v>0</v>
      </c>
      <c r="K19" s="29"/>
      <c r="L19" s="7"/>
      <c r="M19" s="7"/>
      <c r="N19" s="7"/>
      <c r="O19" s="7"/>
      <c r="P19" s="7"/>
      <c r="Q19" s="37"/>
    </row>
    <row r="20" ht="15.15" spans="2:17">
      <c r="B20" s="14">
        <v>12</v>
      </c>
      <c r="C20" s="13" t="s">
        <v>44</v>
      </c>
      <c r="D20" s="15" t="s">
        <v>45</v>
      </c>
      <c r="E20" s="16"/>
      <c r="F20" s="16"/>
      <c r="G20" s="16"/>
      <c r="H20" s="16"/>
      <c r="I20" s="28"/>
      <c r="J20" s="27">
        <v>75</v>
      </c>
      <c r="K20" s="7"/>
      <c r="L20" s="7"/>
      <c r="M20" s="7"/>
      <c r="N20" s="7"/>
      <c r="O20" s="7"/>
      <c r="P20" s="7"/>
      <c r="Q20" s="37"/>
    </row>
    <row r="21" ht="15.15" spans="2:17">
      <c r="B21" s="14">
        <f t="shared" si="0"/>
        <v>13</v>
      </c>
      <c r="C21" s="13" t="s">
        <v>46</v>
      </c>
      <c r="D21" s="15" t="s">
        <v>47</v>
      </c>
      <c r="E21" s="16"/>
      <c r="F21" s="16"/>
      <c r="G21" s="16"/>
      <c r="H21" s="16"/>
      <c r="I21" s="28"/>
      <c r="J21" s="27">
        <v>75</v>
      </c>
      <c r="K21" s="7"/>
      <c r="L21" s="7"/>
      <c r="M21" s="7"/>
      <c r="N21" s="7"/>
      <c r="O21" s="7"/>
      <c r="P21" s="7"/>
      <c r="Q21" s="37"/>
    </row>
    <row r="22" ht="15.15" spans="2:17">
      <c r="B22" s="14">
        <f t="shared" si="0"/>
        <v>14</v>
      </c>
      <c r="C22" s="13" t="s">
        <v>48</v>
      </c>
      <c r="D22" s="15" t="s">
        <v>49</v>
      </c>
      <c r="E22" s="16"/>
      <c r="F22" s="16"/>
      <c r="G22" s="16"/>
      <c r="H22" s="16"/>
      <c r="I22" s="28"/>
      <c r="J22" s="27">
        <v>75</v>
      </c>
      <c r="K22" s="29"/>
      <c r="L22" s="7"/>
      <c r="M22" s="7"/>
      <c r="N22" s="7"/>
      <c r="O22" s="7"/>
      <c r="P22" s="7"/>
      <c r="Q22" s="37"/>
    </row>
    <row r="23" ht="15.15" spans="2:17">
      <c r="B23" s="14">
        <f t="shared" si="0"/>
        <v>15</v>
      </c>
      <c r="C23" s="13" t="s">
        <v>50</v>
      </c>
      <c r="D23" s="15" t="s">
        <v>51</v>
      </c>
      <c r="E23" s="16"/>
      <c r="F23" s="16"/>
      <c r="G23" s="16"/>
      <c r="H23" s="16"/>
      <c r="I23" s="28"/>
      <c r="J23" s="27">
        <v>75</v>
      </c>
      <c r="K23" s="7"/>
      <c r="L23" s="7"/>
      <c r="M23" s="7"/>
      <c r="N23" s="7"/>
      <c r="O23" s="7"/>
      <c r="P23" s="7"/>
      <c r="Q23" s="37"/>
    </row>
    <row r="24" ht="15.15" spans="2:17">
      <c r="B24" s="14">
        <f t="shared" si="0"/>
        <v>16</v>
      </c>
      <c r="C24" s="13" t="s">
        <v>52</v>
      </c>
      <c r="D24" s="15" t="s">
        <v>53</v>
      </c>
      <c r="E24" s="16"/>
      <c r="F24" s="16"/>
      <c r="G24" s="16"/>
      <c r="H24" s="16"/>
      <c r="I24" s="28"/>
      <c r="J24" s="27">
        <v>0</v>
      </c>
      <c r="K24" s="7"/>
      <c r="L24" s="7"/>
      <c r="M24" s="7"/>
      <c r="N24" s="7"/>
      <c r="O24" s="7"/>
      <c r="P24" s="7"/>
      <c r="Q24" s="37"/>
    </row>
    <row r="25" ht="15.15" spans="2:17">
      <c r="B25" s="14">
        <v>17</v>
      </c>
      <c r="C25" s="13" t="s">
        <v>54</v>
      </c>
      <c r="D25" s="40" t="s">
        <v>55</v>
      </c>
      <c r="E25" s="40"/>
      <c r="F25" s="40"/>
      <c r="G25" s="40"/>
      <c r="H25" s="40"/>
      <c r="I25" s="40"/>
      <c r="J25" s="27">
        <v>0</v>
      </c>
      <c r="K25" s="7"/>
      <c r="L25" s="7"/>
      <c r="M25" s="7"/>
      <c r="N25" s="7"/>
      <c r="O25" s="7"/>
      <c r="P25" s="7"/>
      <c r="Q25" s="37"/>
    </row>
    <row r="26" ht="15.15" spans="2:17">
      <c r="B26" s="14">
        <v>18</v>
      </c>
      <c r="C26" s="13" t="s">
        <v>56</v>
      </c>
      <c r="D26" s="40" t="s">
        <v>57</v>
      </c>
      <c r="E26" s="40"/>
      <c r="F26" s="40"/>
      <c r="G26" s="40"/>
      <c r="H26" s="40"/>
      <c r="I26" s="40"/>
      <c r="J26" s="56">
        <v>70</v>
      </c>
      <c r="K26" s="7"/>
      <c r="L26" s="7"/>
      <c r="M26" s="7"/>
      <c r="N26" s="7"/>
      <c r="O26" s="7"/>
      <c r="P26" s="7"/>
      <c r="Q26" s="37"/>
    </row>
    <row r="27" spans="2:17">
      <c r="B27" s="14">
        <v>19</v>
      </c>
      <c r="C27" s="13" t="s">
        <v>58</v>
      </c>
      <c r="D27" s="40" t="s">
        <v>59</v>
      </c>
      <c r="E27" s="40"/>
      <c r="F27" s="40"/>
      <c r="G27" s="40"/>
      <c r="H27" s="40"/>
      <c r="I27" s="40"/>
      <c r="J27" s="56">
        <v>70</v>
      </c>
      <c r="K27" s="7"/>
      <c r="L27" s="7"/>
      <c r="M27" s="7"/>
      <c r="N27" s="7"/>
      <c r="O27" s="7"/>
      <c r="P27" s="7"/>
      <c r="Q27" s="37"/>
    </row>
    <row r="28" ht="15.15" spans="2:17">
      <c r="B28" s="14">
        <v>20</v>
      </c>
      <c r="C28" s="13" t="s">
        <v>60</v>
      </c>
      <c r="D28" s="40" t="s">
        <v>61</v>
      </c>
      <c r="E28" s="40"/>
      <c r="F28" s="40"/>
      <c r="G28" s="40"/>
      <c r="H28" s="40"/>
      <c r="I28" s="40"/>
      <c r="J28" s="36">
        <v>75</v>
      </c>
      <c r="K28" s="7"/>
      <c r="L28" s="7"/>
      <c r="M28" s="7"/>
      <c r="N28" s="7"/>
      <c r="O28" s="7"/>
      <c r="P28" s="7"/>
      <c r="Q28" s="37"/>
    </row>
    <row r="29" ht="15.15" spans="2:17">
      <c r="B29" s="14">
        <v>21</v>
      </c>
      <c r="C29" s="13" t="s">
        <v>62</v>
      </c>
      <c r="D29" s="40" t="s">
        <v>63</v>
      </c>
      <c r="E29" s="40"/>
      <c r="F29" s="40"/>
      <c r="G29" s="40"/>
      <c r="H29" s="40"/>
      <c r="I29" s="40"/>
      <c r="J29" s="27">
        <v>0</v>
      </c>
      <c r="K29" s="7"/>
      <c r="L29" s="7"/>
      <c r="M29" s="7"/>
      <c r="N29" s="7"/>
      <c r="O29" s="7"/>
      <c r="P29" s="7"/>
      <c r="Q29" s="37"/>
    </row>
    <row r="30" ht="15.15" spans="2:17">
      <c r="B30" s="14">
        <v>22</v>
      </c>
      <c r="C30" s="13" t="s">
        <v>64</v>
      </c>
      <c r="D30" s="40" t="s">
        <v>65</v>
      </c>
      <c r="E30" s="40"/>
      <c r="F30" s="40"/>
      <c r="G30" s="40"/>
      <c r="H30" s="40"/>
      <c r="I30" s="40"/>
      <c r="J30" s="36">
        <v>70</v>
      </c>
      <c r="K30" s="7"/>
      <c r="L30" s="7"/>
      <c r="M30" s="7"/>
      <c r="N30" s="7"/>
      <c r="O30" s="7"/>
      <c r="P30" s="7"/>
      <c r="Q30" s="37"/>
    </row>
    <row r="31" ht="15.15" spans="2:17">
      <c r="B31" s="14">
        <v>23</v>
      </c>
      <c r="C31" s="13" t="s">
        <v>66</v>
      </c>
      <c r="D31" s="40" t="s">
        <v>67</v>
      </c>
      <c r="E31" s="40"/>
      <c r="F31" s="40"/>
      <c r="G31" s="40"/>
      <c r="H31" s="40"/>
      <c r="I31" s="40"/>
      <c r="J31" s="27">
        <v>0</v>
      </c>
      <c r="K31" s="7"/>
      <c r="L31" s="7"/>
      <c r="M31" s="7"/>
      <c r="N31" s="7"/>
      <c r="O31" s="7"/>
      <c r="P31" s="7"/>
      <c r="Q31" s="37"/>
    </row>
    <row r="32" ht="15.15" spans="2:17">
      <c r="B32" s="14">
        <v>24</v>
      </c>
      <c r="C32" s="13" t="s">
        <v>68</v>
      </c>
      <c r="D32" s="40" t="s">
        <v>69</v>
      </c>
      <c r="E32" s="40"/>
      <c r="F32" s="40"/>
      <c r="G32" s="40"/>
      <c r="H32" s="40"/>
      <c r="I32" s="40"/>
      <c r="J32" s="27">
        <v>0</v>
      </c>
      <c r="K32" s="7"/>
      <c r="L32" s="7"/>
      <c r="M32" s="7"/>
      <c r="N32" s="7"/>
      <c r="O32" s="7"/>
      <c r="P32" s="7"/>
      <c r="Q32" s="37"/>
    </row>
    <row r="33" ht="15.15" spans="2:17">
      <c r="B33" s="14">
        <v>25</v>
      </c>
      <c r="C33" s="13" t="s">
        <v>70</v>
      </c>
      <c r="D33" s="40" t="s">
        <v>71</v>
      </c>
      <c r="E33" s="40"/>
      <c r="F33" s="40"/>
      <c r="G33" s="40"/>
      <c r="H33" s="40"/>
      <c r="I33" s="40"/>
      <c r="J33" s="27">
        <v>0</v>
      </c>
      <c r="K33" s="7"/>
      <c r="L33" s="7"/>
      <c r="M33" s="7"/>
      <c r="N33" s="7"/>
      <c r="O33" s="7"/>
      <c r="P33" s="7"/>
      <c r="Q33" s="37"/>
    </row>
    <row r="34" ht="15.15" spans="2:17">
      <c r="B34" s="14">
        <v>26</v>
      </c>
      <c r="C34" s="13" t="s">
        <v>72</v>
      </c>
      <c r="D34" s="40" t="s">
        <v>73</v>
      </c>
      <c r="E34" s="40"/>
      <c r="F34" s="40"/>
      <c r="G34" s="40"/>
      <c r="H34" s="40"/>
      <c r="I34" s="40"/>
      <c r="J34" s="27">
        <v>0</v>
      </c>
      <c r="K34" s="7"/>
      <c r="L34" s="7"/>
      <c r="M34" s="7"/>
      <c r="N34" s="7"/>
      <c r="O34" s="7"/>
      <c r="P34" s="7"/>
      <c r="Q34" s="37"/>
    </row>
    <row r="35" ht="15.15" spans="2:17">
      <c r="B35" s="14">
        <v>27</v>
      </c>
      <c r="C35" s="13" t="s">
        <v>74</v>
      </c>
      <c r="D35" s="40" t="s">
        <v>75</v>
      </c>
      <c r="E35" s="40"/>
      <c r="F35" s="40"/>
      <c r="G35" s="40"/>
      <c r="H35" s="40"/>
      <c r="I35" s="40"/>
      <c r="J35" s="27">
        <v>0</v>
      </c>
      <c r="K35" s="7"/>
      <c r="L35" s="7"/>
      <c r="M35" s="7"/>
      <c r="N35" s="7"/>
      <c r="O35" s="7"/>
      <c r="P35" s="7"/>
      <c r="Q35" s="37"/>
    </row>
    <row r="36" ht="15.15" spans="2:17">
      <c r="B36" s="14">
        <v>28</v>
      </c>
      <c r="C36" s="13" t="s">
        <v>76</v>
      </c>
      <c r="D36" s="40" t="s">
        <v>77</v>
      </c>
      <c r="E36" s="40"/>
      <c r="F36" s="40"/>
      <c r="G36" s="40"/>
      <c r="H36" s="40"/>
      <c r="I36" s="40"/>
      <c r="J36" s="27">
        <v>0</v>
      </c>
      <c r="K36" s="7"/>
      <c r="L36" s="7"/>
      <c r="M36" s="7"/>
      <c r="N36" s="7"/>
      <c r="O36" s="7"/>
      <c r="P36" s="7"/>
      <c r="Q36" s="37"/>
    </row>
    <row r="37" ht="15.15" spans="2:17">
      <c r="B37" s="14">
        <v>29</v>
      </c>
      <c r="C37" s="13" t="s">
        <v>78</v>
      </c>
      <c r="D37" s="40" t="s">
        <v>79</v>
      </c>
      <c r="E37" s="40"/>
      <c r="F37" s="40"/>
      <c r="G37" s="40"/>
      <c r="H37" s="40"/>
      <c r="I37" s="40"/>
      <c r="J37" s="27">
        <v>0</v>
      </c>
      <c r="K37" s="7"/>
      <c r="L37" s="7"/>
      <c r="M37" s="7"/>
      <c r="N37" s="7"/>
      <c r="O37" s="7"/>
      <c r="P37" s="7"/>
      <c r="Q37" s="37"/>
    </row>
    <row r="38" ht="15.15" spans="2:17">
      <c r="B38" s="14">
        <v>30</v>
      </c>
      <c r="C38" s="13" t="s">
        <v>80</v>
      </c>
      <c r="D38" s="40" t="s">
        <v>81</v>
      </c>
      <c r="E38" s="40"/>
      <c r="F38" s="40"/>
      <c r="G38" s="40"/>
      <c r="H38" s="40"/>
      <c r="I38" s="40"/>
      <c r="J38" s="27">
        <v>0</v>
      </c>
      <c r="K38" s="7"/>
      <c r="L38" s="7"/>
      <c r="M38" s="7"/>
      <c r="N38" s="7"/>
      <c r="O38" s="7"/>
      <c r="P38" s="7"/>
      <c r="Q38" s="37"/>
    </row>
    <row r="39" ht="15.15" spans="2:17">
      <c r="B39" s="14">
        <v>31</v>
      </c>
      <c r="C39" s="13" t="s">
        <v>82</v>
      </c>
      <c r="D39" s="40" t="s">
        <v>83</v>
      </c>
      <c r="E39" s="40"/>
      <c r="F39" s="40"/>
      <c r="G39" s="40"/>
      <c r="H39" s="40"/>
      <c r="I39" s="40"/>
      <c r="J39" s="27">
        <v>0</v>
      </c>
      <c r="K39" s="7"/>
      <c r="L39" s="7"/>
      <c r="M39" s="7"/>
      <c r="N39" s="7"/>
      <c r="O39" s="7"/>
      <c r="P39" s="7"/>
      <c r="Q39" s="37"/>
    </row>
    <row r="40" ht="15.15" spans="2:17">
      <c r="B40" s="14">
        <v>32</v>
      </c>
      <c r="C40" s="13" t="s">
        <v>84</v>
      </c>
      <c r="D40" s="40" t="s">
        <v>85</v>
      </c>
      <c r="E40" s="40"/>
      <c r="F40" s="40"/>
      <c r="G40" s="40"/>
      <c r="H40" s="40"/>
      <c r="I40" s="40"/>
      <c r="J40" s="36">
        <v>75</v>
      </c>
      <c r="K40" s="7"/>
      <c r="L40" s="7"/>
      <c r="M40" s="7"/>
      <c r="N40" s="7"/>
      <c r="O40" s="7"/>
      <c r="P40" s="7"/>
      <c r="Q40" s="37"/>
    </row>
    <row r="41" spans="2:17">
      <c r="B41" s="14">
        <v>33</v>
      </c>
      <c r="C41" s="13" t="s">
        <v>86</v>
      </c>
      <c r="D41" s="40" t="s">
        <v>87</v>
      </c>
      <c r="E41" s="40"/>
      <c r="F41" s="40"/>
      <c r="G41" s="40"/>
      <c r="H41" s="40"/>
      <c r="I41" s="40"/>
      <c r="J41" s="56">
        <v>70</v>
      </c>
      <c r="K41" s="7"/>
      <c r="L41" s="7"/>
      <c r="M41" s="7"/>
      <c r="N41" s="7"/>
      <c r="O41" s="7"/>
      <c r="P41" s="7"/>
      <c r="Q41" s="37"/>
    </row>
    <row r="42" spans="2:17">
      <c r="B42" s="14">
        <v>34</v>
      </c>
      <c r="C42" s="13" t="s">
        <v>88</v>
      </c>
      <c r="D42" s="40" t="s">
        <v>89</v>
      </c>
      <c r="E42" s="40"/>
      <c r="F42" s="40"/>
      <c r="G42" s="40"/>
      <c r="H42" s="40"/>
      <c r="I42" s="40"/>
      <c r="J42" s="36">
        <v>75</v>
      </c>
      <c r="K42" s="7"/>
      <c r="L42" s="7"/>
      <c r="M42" s="7"/>
      <c r="N42" s="7"/>
      <c r="O42" s="7"/>
      <c r="P42" s="7"/>
      <c r="Q42" s="37"/>
    </row>
    <row r="43" ht="15.15" spans="2:17">
      <c r="B43" s="14">
        <v>35</v>
      </c>
      <c r="C43" s="13" t="s">
        <v>90</v>
      </c>
      <c r="D43" s="40" t="s">
        <v>91</v>
      </c>
      <c r="E43" s="40"/>
      <c r="F43" s="40"/>
      <c r="G43" s="40"/>
      <c r="H43" s="40"/>
      <c r="I43" s="40"/>
      <c r="J43" s="56">
        <v>70</v>
      </c>
      <c r="K43" s="7"/>
      <c r="L43" s="7"/>
      <c r="M43" s="7"/>
      <c r="N43" s="7"/>
      <c r="O43" s="7"/>
      <c r="P43" s="7"/>
      <c r="Q43" s="37"/>
    </row>
    <row r="44" ht="15.15" spans="2:17">
      <c r="B44" s="14">
        <v>36</v>
      </c>
      <c r="C44" s="13" t="s">
        <v>92</v>
      </c>
      <c r="D44" s="40" t="s">
        <v>93</v>
      </c>
      <c r="E44" s="40"/>
      <c r="F44" s="40"/>
      <c r="G44" s="40"/>
      <c r="H44" s="40"/>
      <c r="I44" s="40"/>
      <c r="J44" s="56">
        <v>0</v>
      </c>
      <c r="K44" s="7"/>
      <c r="L44" s="7"/>
      <c r="M44" s="7"/>
      <c r="N44" s="7"/>
      <c r="O44" s="7"/>
      <c r="P44" s="7"/>
      <c r="Q44" s="37"/>
    </row>
    <row r="45" spans="2:17">
      <c r="B45" s="14"/>
      <c r="C45" s="17"/>
      <c r="D45" s="14"/>
      <c r="E45" s="14"/>
      <c r="F45" s="14"/>
      <c r="G45" s="14"/>
      <c r="H45" s="14"/>
      <c r="I45" s="14"/>
      <c r="J45" s="7"/>
      <c r="K45" s="7"/>
      <c r="L45" s="7"/>
      <c r="M45" s="7"/>
      <c r="N45" s="7"/>
      <c r="O45" s="7"/>
      <c r="P45" s="7"/>
      <c r="Q45" s="37"/>
    </row>
    <row r="46" spans="2:17">
      <c r="B46" s="14"/>
      <c r="C46" s="17"/>
      <c r="D46" s="14"/>
      <c r="E46" s="14"/>
      <c r="F46" s="14"/>
      <c r="G46" s="14"/>
      <c r="H46" s="14"/>
      <c r="I46" s="14"/>
      <c r="J46" s="7"/>
      <c r="K46" s="7"/>
      <c r="L46" s="7"/>
      <c r="M46" s="7"/>
      <c r="N46" s="7"/>
      <c r="O46" s="7"/>
      <c r="P46" s="7"/>
      <c r="Q46" s="37"/>
    </row>
    <row r="47" spans="2:17">
      <c r="B47" s="14"/>
      <c r="C47" s="17"/>
      <c r="D47" s="14"/>
      <c r="E47" s="14"/>
      <c r="F47" s="14"/>
      <c r="G47" s="14"/>
      <c r="H47" s="14"/>
      <c r="I47" s="14"/>
      <c r="J47" s="7"/>
      <c r="K47" s="7"/>
      <c r="L47" s="7"/>
      <c r="M47" s="7"/>
      <c r="N47" s="7"/>
      <c r="O47" s="7"/>
      <c r="P47" s="7"/>
      <c r="Q47" s="37"/>
    </row>
    <row r="48" spans="2:17">
      <c r="B48" s="14"/>
      <c r="C48" s="17"/>
      <c r="D48" s="14"/>
      <c r="E48" s="14"/>
      <c r="F48" s="14"/>
      <c r="G48" s="14"/>
      <c r="H48" s="14"/>
      <c r="I48" s="14"/>
      <c r="J48" s="7"/>
      <c r="K48" s="7"/>
      <c r="L48" s="7"/>
      <c r="M48" s="7"/>
      <c r="N48" s="7"/>
      <c r="O48" s="7"/>
      <c r="P48" s="7"/>
      <c r="Q48" s="37"/>
    </row>
    <row r="49" spans="2:17">
      <c r="B49" s="14"/>
      <c r="C49" s="17"/>
      <c r="D49" s="14"/>
      <c r="E49" s="14"/>
      <c r="F49" s="14"/>
      <c r="G49" s="14"/>
      <c r="H49" s="14"/>
      <c r="I49" s="14"/>
      <c r="J49" s="7"/>
      <c r="K49" s="7"/>
      <c r="L49" s="7"/>
      <c r="M49" s="7"/>
      <c r="N49" s="7"/>
      <c r="O49" s="7"/>
      <c r="P49" s="7"/>
      <c r="Q49" s="37"/>
    </row>
    <row r="50" spans="2:17">
      <c r="B50" s="14"/>
      <c r="C50" s="17"/>
      <c r="D50" s="14"/>
      <c r="E50" s="14"/>
      <c r="F50" s="14"/>
      <c r="G50" s="14"/>
      <c r="H50" s="14"/>
      <c r="I50" s="14"/>
      <c r="J50" s="7"/>
      <c r="K50" s="7"/>
      <c r="L50" s="7"/>
      <c r="M50" s="7"/>
      <c r="N50" s="7"/>
      <c r="O50" s="7"/>
      <c r="P50" s="7"/>
      <c r="Q50" s="37"/>
    </row>
    <row r="51" spans="2:17">
      <c r="B51" s="14"/>
      <c r="C51" s="17"/>
      <c r="D51" s="14"/>
      <c r="E51" s="14"/>
      <c r="F51" s="14"/>
      <c r="G51" s="14"/>
      <c r="H51" s="14"/>
      <c r="I51" s="14"/>
      <c r="J51" s="7"/>
      <c r="K51" s="7"/>
      <c r="L51" s="7"/>
      <c r="M51" s="7"/>
      <c r="N51" s="7"/>
      <c r="O51" s="7"/>
      <c r="P51" s="7"/>
      <c r="Q51" s="37"/>
    </row>
    <row r="52" spans="2:17">
      <c r="B52" s="14"/>
      <c r="C52" s="17"/>
      <c r="D52" s="14"/>
      <c r="E52" s="14"/>
      <c r="F52" s="14"/>
      <c r="G52" s="14"/>
      <c r="H52" s="14"/>
      <c r="I52" s="14"/>
      <c r="J52" s="7"/>
      <c r="K52" s="7"/>
      <c r="L52" s="7"/>
      <c r="M52" s="7"/>
      <c r="N52" s="7"/>
      <c r="O52" s="7"/>
      <c r="P52" s="7"/>
      <c r="Q52" s="37"/>
    </row>
    <row r="53" spans="2:17">
      <c r="B53" s="14"/>
      <c r="C53" s="6"/>
      <c r="D53" s="18"/>
      <c r="E53" s="19"/>
      <c r="F53" s="19"/>
      <c r="G53" s="19"/>
      <c r="H53" s="19"/>
      <c r="I53" s="30"/>
      <c r="J53" s="6"/>
      <c r="K53" s="6"/>
      <c r="L53" s="6"/>
      <c r="M53" s="6"/>
      <c r="N53" s="6"/>
      <c r="O53" s="6"/>
      <c r="P53" s="6"/>
      <c r="Q53" s="37"/>
    </row>
    <row r="54" spans="3:17">
      <c r="C54" s="20"/>
      <c r="D54" s="20"/>
      <c r="E54" s="20"/>
      <c r="H54" s="21" t="s">
        <v>94</v>
      </c>
      <c r="I54" s="21"/>
      <c r="J54" s="21">
        <f t="shared" ref="J54:P54" si="1">COUNTIF(J9:J53,"&gt;=70")</f>
        <v>14</v>
      </c>
      <c r="K54" s="21">
        <f t="shared" si="1"/>
        <v>0</v>
      </c>
      <c r="L54" s="21">
        <f t="shared" si="1"/>
        <v>0</v>
      </c>
      <c r="M54" s="21">
        <f t="shared" si="1"/>
        <v>0</v>
      </c>
      <c r="N54" s="21">
        <f t="shared" si="1"/>
        <v>0</v>
      </c>
      <c r="O54" s="21">
        <f t="shared" si="1"/>
        <v>0</v>
      </c>
      <c r="P54" s="21">
        <f t="shared" si="1"/>
        <v>0</v>
      </c>
      <c r="Q54" s="38">
        <f>COUNTIF(Q9:Q48,"&gt;=70")</f>
        <v>0</v>
      </c>
    </row>
    <row r="55" spans="3:17">
      <c r="C55" s="20"/>
      <c r="D55" s="20"/>
      <c r="E55" s="2"/>
      <c r="H55" s="22" t="s">
        <v>95</v>
      </c>
      <c r="I55" s="22"/>
      <c r="J55" s="22">
        <f t="shared" ref="J55:Q55" si="2">COUNTIF(J9:J53,"&lt;70")</f>
        <v>22</v>
      </c>
      <c r="K55" s="22">
        <f t="shared" si="2"/>
        <v>0</v>
      </c>
      <c r="L55" s="22">
        <f t="shared" si="2"/>
        <v>0</v>
      </c>
      <c r="M55" s="22">
        <f t="shared" si="2"/>
        <v>0</v>
      </c>
      <c r="N55" s="22">
        <f t="shared" si="2"/>
        <v>0</v>
      </c>
      <c r="O55" s="22">
        <f t="shared" si="2"/>
        <v>0</v>
      </c>
      <c r="P55" s="22">
        <f t="shared" si="2"/>
        <v>0</v>
      </c>
      <c r="Q55" s="22">
        <f t="shared" si="2"/>
        <v>0</v>
      </c>
    </row>
    <row r="56" spans="3:17">
      <c r="C56" s="20"/>
      <c r="D56" s="20"/>
      <c r="E56" s="20"/>
      <c r="H56" s="22" t="s">
        <v>96</v>
      </c>
      <c r="I56" s="22"/>
      <c r="J56" s="22">
        <f t="shared" ref="J56:Q56" si="3">COUNT(J9:J53)</f>
        <v>36</v>
      </c>
      <c r="K56" s="22">
        <f t="shared" si="3"/>
        <v>0</v>
      </c>
      <c r="L56" s="22">
        <f t="shared" si="3"/>
        <v>0</v>
      </c>
      <c r="M56" s="22">
        <f t="shared" si="3"/>
        <v>0</v>
      </c>
      <c r="N56" s="22">
        <f t="shared" si="3"/>
        <v>0</v>
      </c>
      <c r="O56" s="22">
        <f t="shared" si="3"/>
        <v>0</v>
      </c>
      <c r="P56" s="22">
        <f t="shared" si="3"/>
        <v>0</v>
      </c>
      <c r="Q56" s="22">
        <f t="shared" si="3"/>
        <v>0</v>
      </c>
    </row>
    <row r="57" spans="3:17">
      <c r="C57" s="20"/>
      <c r="D57" s="20"/>
      <c r="E57" s="20"/>
      <c r="H57" s="23" t="s">
        <v>97</v>
      </c>
      <c r="I57" s="23"/>
      <c r="J57" s="31">
        <f>J54/J56</f>
        <v>0.388888888888889</v>
      </c>
      <c r="K57" s="32" t="e">
        <f t="shared" ref="K57:Q57" si="4">K54/K56</f>
        <v>#DIV/0!</v>
      </c>
      <c r="L57" s="32" t="e">
        <f t="shared" si="4"/>
        <v>#DIV/0!</v>
      </c>
      <c r="M57" s="32" t="e">
        <f t="shared" si="4"/>
        <v>#DIV/0!</v>
      </c>
      <c r="N57" s="32" t="e">
        <f t="shared" si="4"/>
        <v>#DIV/0!</v>
      </c>
      <c r="O57" s="32" t="e">
        <f t="shared" si="4"/>
        <v>#DIV/0!</v>
      </c>
      <c r="P57" s="32" t="e">
        <f t="shared" si="4"/>
        <v>#DIV/0!</v>
      </c>
      <c r="Q57" s="32" t="e">
        <f t="shared" si="4"/>
        <v>#DIV/0!</v>
      </c>
    </row>
    <row r="58" spans="3:17">
      <c r="C58" s="20"/>
      <c r="D58" s="20"/>
      <c r="E58" s="20"/>
      <c r="H58" s="23" t="s">
        <v>98</v>
      </c>
      <c r="I58" s="23"/>
      <c r="J58" s="31">
        <f>J55/J56</f>
        <v>0.611111111111111</v>
      </c>
      <c r="K58" s="31" t="e">
        <f t="shared" ref="K58:Q58" si="5">K55/K56</f>
        <v>#DIV/0!</v>
      </c>
      <c r="L58" s="32" t="e">
        <f t="shared" si="5"/>
        <v>#DIV/0!</v>
      </c>
      <c r="M58" s="32" t="e">
        <f t="shared" si="5"/>
        <v>#DIV/0!</v>
      </c>
      <c r="N58" s="32" t="e">
        <f t="shared" si="5"/>
        <v>#DIV/0!</v>
      </c>
      <c r="O58" s="32" t="e">
        <f t="shared" si="5"/>
        <v>#DIV/0!</v>
      </c>
      <c r="P58" s="32" t="e">
        <f t="shared" si="5"/>
        <v>#DIV/0!</v>
      </c>
      <c r="Q58" s="32" t="e">
        <f t="shared" si="5"/>
        <v>#DIV/0!</v>
      </c>
    </row>
    <row r="59" spans="3:5">
      <c r="C59" s="20"/>
      <c r="D59" s="20"/>
      <c r="E59" s="2"/>
    </row>
    <row r="60" spans="3:5">
      <c r="C60" s="20"/>
      <c r="D60" s="20"/>
      <c r="E60" s="2"/>
    </row>
    <row r="61" spans="10:16">
      <c r="J61" s="33"/>
      <c r="K61" s="33"/>
      <c r="L61" s="33"/>
      <c r="M61" s="33"/>
      <c r="N61" s="33"/>
      <c r="O61" s="33"/>
      <c r="P61" s="33"/>
    </row>
    <row r="62" spans="10:16">
      <c r="J62" s="34" t="s">
        <v>99</v>
      </c>
      <c r="K62" s="34"/>
      <c r="L62" s="34"/>
      <c r="M62" s="34"/>
      <c r="N62" s="34"/>
      <c r="O62" s="34"/>
      <c r="P62" s="34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5" right="0.236220472440945" top="0.748031496062992" bottom="0.748031496062992" header="0.31496062992126" footer="0.31496062992126"/>
  <pageSetup paperSize="1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R63"/>
  <sheetViews>
    <sheetView zoomScale="140" zoomScaleNormal="140" workbookViewId="0">
      <selection activeCell="J35" sqref="J35"/>
    </sheetView>
  </sheetViews>
  <sheetFormatPr defaultColWidth="11" defaultRowHeight="14.4"/>
  <cols>
    <col min="1" max="1" width="1.33333333333333" customWidth="1"/>
    <col min="2" max="2" width="5.22222222222222" customWidth="1"/>
    <col min="3" max="3" width="10.8888888888889" customWidth="1"/>
    <col min="4" max="9" width="7.66666666666667" customWidth="1"/>
    <col min="10" max="10" width="7.11111111111111" customWidth="1"/>
    <col min="11" max="12" width="5.66666666666667" customWidth="1"/>
    <col min="13" max="13" width="6.44444444444444" customWidth="1"/>
    <col min="14" max="16" width="5.66666666666667" customWidth="1"/>
    <col min="17" max="17" width="8.66666666666667" customWidth="1"/>
    <col min="18" max="19" width="5.66666666666667" customWidth="1"/>
  </cols>
  <sheetData>
    <row r="2" ht="15.6" spans="2: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5"/>
      <c r="R2" s="35"/>
    </row>
    <row r="3" spans="3:18"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0"/>
      <c r="R3" s="20"/>
    </row>
    <row r="4" spans="3:15">
      <c r="C4" t="s">
        <v>2</v>
      </c>
      <c r="D4" s="3" t="s">
        <v>3</v>
      </c>
      <c r="E4" s="3"/>
      <c r="F4" s="3"/>
      <c r="G4" s="3"/>
      <c r="I4" t="s">
        <v>4</v>
      </c>
      <c r="J4" s="5" t="s">
        <v>100</v>
      </c>
      <c r="K4" s="5"/>
      <c r="M4" t="s">
        <v>6</v>
      </c>
      <c r="N4" s="24">
        <v>45446</v>
      </c>
      <c r="O4" s="24"/>
    </row>
    <row r="5" ht="6.75" customHeight="1" spans="4:7">
      <c r="D5" s="4"/>
      <c r="E5" s="4"/>
      <c r="F5" s="4"/>
      <c r="G5" s="4"/>
    </row>
    <row r="6" spans="3:16">
      <c r="C6" t="s">
        <v>7</v>
      </c>
      <c r="D6" s="5" t="s">
        <v>8</v>
      </c>
      <c r="E6" s="5"/>
      <c r="F6" s="5"/>
      <c r="G6" s="5"/>
      <c r="I6" s="20" t="s">
        <v>9</v>
      </c>
      <c r="J6" s="20"/>
      <c r="K6" s="25" t="s">
        <v>10</v>
      </c>
      <c r="L6" s="25"/>
      <c r="M6" s="25"/>
      <c r="N6" s="25"/>
      <c r="O6" s="25"/>
      <c r="P6" s="25"/>
    </row>
    <row r="7" ht="11.25" customHeight="1"/>
    <row r="8" ht="15.15" spans="2:17">
      <c r="B8" s="6" t="s">
        <v>11</v>
      </c>
      <c r="C8" s="6" t="s">
        <v>12</v>
      </c>
      <c r="D8" s="7" t="s">
        <v>13</v>
      </c>
      <c r="E8" s="7"/>
      <c r="F8" s="7"/>
      <c r="G8" s="7"/>
      <c r="H8" s="7"/>
      <c r="I8" s="7"/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36" t="s">
        <v>21</v>
      </c>
    </row>
    <row r="9" customHeight="1" spans="2:17">
      <c r="B9" s="14">
        <v>1</v>
      </c>
      <c r="C9" s="52" t="s">
        <v>101</v>
      </c>
      <c r="D9" s="15" t="s">
        <v>102</v>
      </c>
      <c r="E9" s="16"/>
      <c r="F9" s="16"/>
      <c r="G9" s="16"/>
      <c r="H9" s="16"/>
      <c r="I9" s="28"/>
      <c r="J9" s="27">
        <v>80</v>
      </c>
      <c r="K9" s="54"/>
      <c r="L9" s="54"/>
      <c r="M9" s="7"/>
      <c r="N9" s="7"/>
      <c r="O9" s="7"/>
      <c r="P9" s="7"/>
      <c r="Q9" s="37"/>
    </row>
    <row r="10" customHeight="1" spans="2:17">
      <c r="B10" s="14">
        <f>B9+1</f>
        <v>2</v>
      </c>
      <c r="C10" s="53" t="s">
        <v>103</v>
      </c>
      <c r="D10" s="15" t="s">
        <v>104</v>
      </c>
      <c r="E10" s="16"/>
      <c r="F10" s="16"/>
      <c r="G10" s="16"/>
      <c r="H10" s="16"/>
      <c r="I10" s="28"/>
      <c r="J10" s="27">
        <v>80</v>
      </c>
      <c r="K10" s="7"/>
      <c r="L10" s="54"/>
      <c r="M10" s="7"/>
      <c r="N10" s="7"/>
      <c r="O10" s="7"/>
      <c r="P10" s="7"/>
      <c r="Q10" s="37"/>
    </row>
    <row r="11" customHeight="1" spans="2:17">
      <c r="B11" s="14">
        <f t="shared" ref="B11:B16" si="0">B10+1</f>
        <v>3</v>
      </c>
      <c r="C11" s="53" t="s">
        <v>105</v>
      </c>
      <c r="D11" s="15" t="s">
        <v>106</v>
      </c>
      <c r="E11" s="16"/>
      <c r="F11" s="16"/>
      <c r="G11" s="16"/>
      <c r="H11" s="16"/>
      <c r="I11" s="28"/>
      <c r="J11" s="27">
        <v>0</v>
      </c>
      <c r="K11" s="54"/>
      <c r="L11" s="54"/>
      <c r="M11" s="7"/>
      <c r="N11" s="7"/>
      <c r="O11" s="7"/>
      <c r="P11" s="7"/>
      <c r="Q11" s="37"/>
    </row>
    <row r="12" customHeight="1" spans="2:17">
      <c r="B12" s="14">
        <v>4</v>
      </c>
      <c r="C12" s="53" t="s">
        <v>107</v>
      </c>
      <c r="D12" s="15" t="s">
        <v>108</v>
      </c>
      <c r="E12" s="16"/>
      <c r="F12" s="16"/>
      <c r="G12" s="16"/>
      <c r="H12" s="16"/>
      <c r="I12" s="28"/>
      <c r="J12" s="27">
        <v>0</v>
      </c>
      <c r="K12" s="54"/>
      <c r="L12" s="54"/>
      <c r="M12" s="7"/>
      <c r="N12" s="7"/>
      <c r="O12" s="7"/>
      <c r="P12" s="7"/>
      <c r="Q12" s="37"/>
    </row>
    <row r="13" customHeight="1" spans="2:17">
      <c r="B13" s="14">
        <v>5</v>
      </c>
      <c r="C13" s="53" t="s">
        <v>109</v>
      </c>
      <c r="D13" s="15" t="s">
        <v>110</v>
      </c>
      <c r="E13" s="16"/>
      <c r="F13" s="16"/>
      <c r="G13" s="16"/>
      <c r="H13" s="16"/>
      <c r="I13" s="28"/>
      <c r="J13" s="27">
        <v>80</v>
      </c>
      <c r="K13" s="54"/>
      <c r="L13" s="54"/>
      <c r="M13" s="7"/>
      <c r="N13" s="7"/>
      <c r="O13" s="7"/>
      <c r="P13" s="7"/>
      <c r="Q13" s="37"/>
    </row>
    <row r="14" ht="15.15" spans="2:17">
      <c r="B14" s="14">
        <f t="shared" si="0"/>
        <v>6</v>
      </c>
      <c r="C14" s="53" t="s">
        <v>111</v>
      </c>
      <c r="D14" s="15" t="s">
        <v>112</v>
      </c>
      <c r="E14" s="16"/>
      <c r="F14" s="16"/>
      <c r="G14" s="16"/>
      <c r="H14" s="16"/>
      <c r="I14" s="28"/>
      <c r="J14" s="27">
        <v>0</v>
      </c>
      <c r="K14" s="7"/>
      <c r="L14" s="7"/>
      <c r="M14" s="7"/>
      <c r="N14" s="7"/>
      <c r="O14" s="7"/>
      <c r="P14" s="7"/>
      <c r="Q14" s="37"/>
    </row>
    <row r="15" ht="15.15" spans="2:17">
      <c r="B15" s="14">
        <f t="shared" si="0"/>
        <v>7</v>
      </c>
      <c r="C15" s="53" t="s">
        <v>113</v>
      </c>
      <c r="D15" s="15" t="s">
        <v>114</v>
      </c>
      <c r="E15" s="16"/>
      <c r="F15" s="16"/>
      <c r="G15" s="16"/>
      <c r="H15" s="16"/>
      <c r="I15" s="28"/>
      <c r="J15" s="27">
        <v>71</v>
      </c>
      <c r="K15" s="7"/>
      <c r="L15" s="7"/>
      <c r="M15" s="7"/>
      <c r="N15" s="7"/>
      <c r="O15" s="7"/>
      <c r="P15" s="7"/>
      <c r="Q15" s="37"/>
    </row>
    <row r="16" ht="15.15" spans="2:17">
      <c r="B16" s="14">
        <f t="shared" si="0"/>
        <v>8</v>
      </c>
      <c r="C16" s="53" t="s">
        <v>115</v>
      </c>
      <c r="D16" s="15" t="s">
        <v>116</v>
      </c>
      <c r="E16" s="16"/>
      <c r="F16" s="16"/>
      <c r="G16" s="16"/>
      <c r="H16" s="16"/>
      <c r="I16" s="28"/>
      <c r="J16" s="27">
        <v>80</v>
      </c>
      <c r="K16" s="54"/>
      <c r="L16" s="54"/>
      <c r="M16" s="7"/>
      <c r="N16" s="7"/>
      <c r="O16" s="7"/>
      <c r="P16" s="7"/>
      <c r="Q16" s="37"/>
    </row>
    <row r="17" ht="15.15" spans="2:17">
      <c r="B17" s="14">
        <v>9</v>
      </c>
      <c r="C17" s="53" t="s">
        <v>117</v>
      </c>
      <c r="D17" s="15" t="s">
        <v>118</v>
      </c>
      <c r="E17" s="16"/>
      <c r="F17" s="16"/>
      <c r="G17" s="16"/>
      <c r="H17" s="16"/>
      <c r="I17" s="28"/>
      <c r="J17" s="27">
        <v>80</v>
      </c>
      <c r="K17" s="54"/>
      <c r="L17" s="54"/>
      <c r="M17" s="7"/>
      <c r="N17" s="7"/>
      <c r="O17" s="7"/>
      <c r="P17" s="7"/>
      <c r="Q17" s="37"/>
    </row>
    <row r="18" ht="15.15" spans="2:17">
      <c r="B18" s="14">
        <v>10</v>
      </c>
      <c r="C18" s="53" t="s">
        <v>119</v>
      </c>
      <c r="D18" s="15" t="s">
        <v>120</v>
      </c>
      <c r="E18" s="16"/>
      <c r="F18" s="16"/>
      <c r="G18" s="16"/>
      <c r="H18" s="16"/>
      <c r="I18" s="28"/>
      <c r="J18" s="27">
        <v>78</v>
      </c>
      <c r="K18" s="7"/>
      <c r="L18" s="7"/>
      <c r="M18" s="7"/>
      <c r="N18" s="7"/>
      <c r="O18" s="7"/>
      <c r="P18" s="7"/>
      <c r="Q18" s="37"/>
    </row>
    <row r="19" ht="15.15" spans="2:17">
      <c r="B19" s="14">
        <v>11</v>
      </c>
      <c r="C19" s="53" t="s">
        <v>121</v>
      </c>
      <c r="D19" s="15" t="s">
        <v>122</v>
      </c>
      <c r="E19" s="16"/>
      <c r="F19" s="16"/>
      <c r="G19" s="16"/>
      <c r="H19" s="16"/>
      <c r="I19" s="28"/>
      <c r="J19" s="27">
        <v>80</v>
      </c>
      <c r="K19" s="54"/>
      <c r="L19" s="54"/>
      <c r="M19" s="7"/>
      <c r="N19" s="7"/>
      <c r="O19" s="7"/>
      <c r="P19" s="7"/>
      <c r="Q19" s="37"/>
    </row>
    <row r="20" ht="15.15" spans="2:17">
      <c r="B20" s="14">
        <v>12</v>
      </c>
      <c r="C20" s="53" t="s">
        <v>123</v>
      </c>
      <c r="D20" s="15" t="s">
        <v>124</v>
      </c>
      <c r="E20" s="16"/>
      <c r="F20" s="16"/>
      <c r="G20" s="16"/>
      <c r="H20" s="16"/>
      <c r="I20" s="28"/>
      <c r="J20" s="27">
        <v>0</v>
      </c>
      <c r="K20" s="7"/>
      <c r="L20" s="7"/>
      <c r="M20" s="7"/>
      <c r="N20" s="7"/>
      <c r="O20" s="7"/>
      <c r="P20" s="7"/>
      <c r="Q20" s="37"/>
    </row>
    <row r="21" ht="15.15" spans="2:17">
      <c r="B21" s="14">
        <v>13</v>
      </c>
      <c r="C21" s="53" t="s">
        <v>125</v>
      </c>
      <c r="D21" s="15" t="s">
        <v>126</v>
      </c>
      <c r="E21" s="16"/>
      <c r="F21" s="16"/>
      <c r="G21" s="16"/>
      <c r="H21" s="16"/>
      <c r="I21" s="28"/>
      <c r="J21" s="27">
        <v>70</v>
      </c>
      <c r="K21" s="54"/>
      <c r="L21" s="54"/>
      <c r="M21" s="7"/>
      <c r="N21" s="7"/>
      <c r="O21" s="7"/>
      <c r="P21" s="7"/>
      <c r="Q21" s="37"/>
    </row>
    <row r="22" ht="15.15" spans="2:17">
      <c r="B22" s="14">
        <v>14</v>
      </c>
      <c r="C22" s="53" t="s">
        <v>127</v>
      </c>
      <c r="D22" s="15" t="s">
        <v>128</v>
      </c>
      <c r="E22" s="16"/>
      <c r="F22" s="16"/>
      <c r="G22" s="16"/>
      <c r="H22" s="16"/>
      <c r="I22" s="28"/>
      <c r="J22" s="27">
        <v>75</v>
      </c>
      <c r="K22" s="7"/>
      <c r="L22" s="7"/>
      <c r="M22" s="7"/>
      <c r="N22" s="7"/>
      <c r="O22" s="7"/>
      <c r="P22" s="7"/>
      <c r="Q22" s="37"/>
    </row>
    <row r="23" ht="15.15" spans="2:17">
      <c r="B23" s="14">
        <v>15</v>
      </c>
      <c r="C23" s="53" t="s">
        <v>129</v>
      </c>
      <c r="D23" s="15" t="s">
        <v>130</v>
      </c>
      <c r="E23" s="16"/>
      <c r="F23" s="16"/>
      <c r="G23" s="16"/>
      <c r="H23" s="16"/>
      <c r="I23" s="28"/>
      <c r="J23" s="27">
        <v>75</v>
      </c>
      <c r="K23" s="7"/>
      <c r="L23" s="7"/>
      <c r="M23" s="7"/>
      <c r="N23" s="7"/>
      <c r="O23" s="7"/>
      <c r="P23" s="7"/>
      <c r="Q23" s="37"/>
    </row>
    <row r="24" ht="15.15" spans="2:17">
      <c r="B24" s="14">
        <v>16</v>
      </c>
      <c r="C24" s="53" t="s">
        <v>131</v>
      </c>
      <c r="D24" s="15" t="s">
        <v>132</v>
      </c>
      <c r="E24" s="16"/>
      <c r="F24" s="16"/>
      <c r="G24" s="16"/>
      <c r="H24" s="16"/>
      <c r="I24" s="28"/>
      <c r="J24" s="27">
        <v>75</v>
      </c>
      <c r="K24" s="7"/>
      <c r="L24" s="7"/>
      <c r="M24" s="7"/>
      <c r="N24" s="7"/>
      <c r="O24" s="7"/>
      <c r="P24" s="7"/>
      <c r="Q24" s="37"/>
    </row>
    <row r="25" ht="15.15" spans="2:17">
      <c r="B25" s="14">
        <v>17</v>
      </c>
      <c r="C25" s="53" t="s">
        <v>133</v>
      </c>
      <c r="D25" s="15" t="s">
        <v>134</v>
      </c>
      <c r="E25" s="16"/>
      <c r="F25" s="16"/>
      <c r="G25" s="16"/>
      <c r="H25" s="16"/>
      <c r="I25" s="28"/>
      <c r="J25" s="27">
        <v>0</v>
      </c>
      <c r="K25" s="7"/>
      <c r="L25" s="7"/>
      <c r="M25" s="7"/>
      <c r="N25" s="7"/>
      <c r="O25" s="7"/>
      <c r="P25" s="7"/>
      <c r="Q25" s="37"/>
    </row>
    <row r="26" ht="15.15" spans="2:17">
      <c r="B26" s="14">
        <v>18</v>
      </c>
      <c r="C26" s="53" t="s">
        <v>135</v>
      </c>
      <c r="D26" s="15" t="s">
        <v>136</v>
      </c>
      <c r="E26" s="16"/>
      <c r="F26" s="16"/>
      <c r="G26" s="16"/>
      <c r="H26" s="16"/>
      <c r="I26" s="28"/>
      <c r="J26" s="27">
        <v>0</v>
      </c>
      <c r="K26" s="7"/>
      <c r="L26" s="7"/>
      <c r="M26" s="7"/>
      <c r="N26" s="7"/>
      <c r="O26" s="7"/>
      <c r="P26" s="7"/>
      <c r="Q26" s="37"/>
    </row>
    <row r="27" ht="15.15" spans="2:17">
      <c r="B27" s="14">
        <v>19</v>
      </c>
      <c r="C27" s="53" t="s">
        <v>137</v>
      </c>
      <c r="D27" s="15" t="s">
        <v>138</v>
      </c>
      <c r="E27" s="16"/>
      <c r="F27" s="16"/>
      <c r="G27" s="16"/>
      <c r="H27" s="16"/>
      <c r="I27" s="28"/>
      <c r="J27" s="27">
        <v>0</v>
      </c>
      <c r="K27" s="7"/>
      <c r="L27" s="7"/>
      <c r="M27" s="7"/>
      <c r="N27" s="7"/>
      <c r="O27" s="7"/>
      <c r="P27" s="7"/>
      <c r="Q27" s="37"/>
    </row>
    <row r="28" ht="15.15" spans="2:17">
      <c r="B28" s="14">
        <v>20</v>
      </c>
      <c r="C28" s="53" t="s">
        <v>139</v>
      </c>
      <c r="D28" s="15" t="s">
        <v>140</v>
      </c>
      <c r="E28" s="16"/>
      <c r="F28" s="16"/>
      <c r="G28" s="16"/>
      <c r="H28" s="16"/>
      <c r="I28" s="28"/>
      <c r="J28" s="27">
        <v>80</v>
      </c>
      <c r="K28" s="7"/>
      <c r="L28" s="7"/>
      <c r="M28" s="7"/>
      <c r="N28" s="7"/>
      <c r="O28" s="7"/>
      <c r="P28" s="7"/>
      <c r="Q28" s="37"/>
    </row>
    <row r="29" ht="15.15" spans="2:17">
      <c r="B29" s="14">
        <v>21</v>
      </c>
      <c r="C29" s="53" t="s">
        <v>141</v>
      </c>
      <c r="D29" s="15" t="s">
        <v>142</v>
      </c>
      <c r="E29" s="16"/>
      <c r="F29" s="16"/>
      <c r="G29" s="16"/>
      <c r="H29" s="16"/>
      <c r="I29" s="28"/>
      <c r="J29" s="27">
        <v>75</v>
      </c>
      <c r="K29" s="7"/>
      <c r="L29" s="7"/>
      <c r="M29" s="7"/>
      <c r="N29" s="7"/>
      <c r="O29" s="7"/>
      <c r="P29" s="7"/>
      <c r="Q29" s="37"/>
    </row>
    <row r="30" ht="15.15" spans="2:17">
      <c r="B30" s="14">
        <v>22</v>
      </c>
      <c r="C30" s="53" t="s">
        <v>143</v>
      </c>
      <c r="D30" s="15" t="s">
        <v>144</v>
      </c>
      <c r="E30" s="16"/>
      <c r="F30" s="16"/>
      <c r="G30" s="16"/>
      <c r="H30" s="16"/>
      <c r="I30" s="28"/>
      <c r="J30" s="27">
        <v>80</v>
      </c>
      <c r="K30" s="7"/>
      <c r="L30" s="7"/>
      <c r="M30" s="7"/>
      <c r="N30" s="7"/>
      <c r="O30" s="7"/>
      <c r="P30" s="7"/>
      <c r="Q30" s="37"/>
    </row>
    <row r="31" ht="15.15" spans="2:17">
      <c r="B31" s="14">
        <v>23</v>
      </c>
      <c r="C31" s="53" t="s">
        <v>145</v>
      </c>
      <c r="D31" s="15" t="s">
        <v>146</v>
      </c>
      <c r="E31" s="16"/>
      <c r="F31" s="16"/>
      <c r="G31" s="16"/>
      <c r="H31" s="16"/>
      <c r="I31" s="28"/>
      <c r="J31" s="27">
        <v>75</v>
      </c>
      <c r="K31" s="7"/>
      <c r="L31" s="7"/>
      <c r="M31" s="7"/>
      <c r="N31" s="7"/>
      <c r="O31" s="7"/>
      <c r="P31" s="7"/>
      <c r="Q31" s="37"/>
    </row>
    <row r="32" ht="15.15" spans="2:17">
      <c r="B32" s="14">
        <v>24</v>
      </c>
      <c r="C32" s="53" t="s">
        <v>147</v>
      </c>
      <c r="D32" s="15" t="s">
        <v>148</v>
      </c>
      <c r="E32" s="16"/>
      <c r="F32" s="16"/>
      <c r="G32" s="16"/>
      <c r="H32" s="16"/>
      <c r="I32" s="28"/>
      <c r="J32" s="27">
        <v>75</v>
      </c>
      <c r="K32" s="7"/>
      <c r="L32" s="7"/>
      <c r="M32" s="7"/>
      <c r="N32" s="7"/>
      <c r="O32" s="7"/>
      <c r="P32" s="7"/>
      <c r="Q32" s="37"/>
    </row>
    <row r="33" ht="15.15" spans="2:17">
      <c r="B33" s="14">
        <v>25</v>
      </c>
      <c r="C33" s="53" t="s">
        <v>149</v>
      </c>
      <c r="D33" s="15" t="s">
        <v>150</v>
      </c>
      <c r="E33" s="16"/>
      <c r="F33" s="16"/>
      <c r="G33" s="16"/>
      <c r="H33" s="16"/>
      <c r="I33" s="28"/>
      <c r="J33" s="27">
        <v>85</v>
      </c>
      <c r="K33" s="7"/>
      <c r="L33" s="7"/>
      <c r="M33" s="7"/>
      <c r="N33" s="7"/>
      <c r="O33" s="7"/>
      <c r="P33" s="7"/>
      <c r="Q33" s="37"/>
    </row>
    <row r="34" ht="15.15" spans="2:17">
      <c r="B34" s="14">
        <v>26</v>
      </c>
      <c r="C34" s="53" t="s">
        <v>151</v>
      </c>
      <c r="D34" s="15" t="s">
        <v>152</v>
      </c>
      <c r="E34" s="16"/>
      <c r="F34" s="16"/>
      <c r="G34" s="16"/>
      <c r="H34" s="16"/>
      <c r="I34" s="28"/>
      <c r="J34" s="27">
        <v>0</v>
      </c>
      <c r="K34" s="7"/>
      <c r="L34" s="7"/>
      <c r="M34" s="7"/>
      <c r="N34" s="7"/>
      <c r="O34" s="7"/>
      <c r="P34" s="7"/>
      <c r="Q34" s="37"/>
    </row>
    <row r="35" ht="15.15" spans="2:17">
      <c r="B35" s="14">
        <v>27</v>
      </c>
      <c r="C35" s="53" t="s">
        <v>153</v>
      </c>
      <c r="D35" s="15" t="s">
        <v>154</v>
      </c>
      <c r="E35" s="16"/>
      <c r="F35" s="16"/>
      <c r="G35" s="16"/>
      <c r="H35" s="16"/>
      <c r="I35" s="28"/>
      <c r="J35" s="27">
        <v>70</v>
      </c>
      <c r="K35" s="7"/>
      <c r="L35" s="7"/>
      <c r="M35" s="7"/>
      <c r="N35" s="7"/>
      <c r="O35" s="7"/>
      <c r="P35" s="7"/>
      <c r="Q35" s="37"/>
    </row>
    <row r="36" ht="15.15" spans="2:17">
      <c r="B36" s="14">
        <v>28</v>
      </c>
      <c r="C36" s="53" t="s">
        <v>155</v>
      </c>
      <c r="D36" s="15" t="s">
        <v>156</v>
      </c>
      <c r="E36" s="16"/>
      <c r="F36" s="16"/>
      <c r="G36" s="16"/>
      <c r="H36" s="16"/>
      <c r="I36" s="28"/>
      <c r="J36" s="27">
        <v>75</v>
      </c>
      <c r="K36" s="7"/>
      <c r="L36" s="7"/>
      <c r="M36" s="7"/>
      <c r="N36" s="7"/>
      <c r="O36" s="7"/>
      <c r="P36" s="7"/>
      <c r="Q36" s="37"/>
    </row>
    <row r="37" ht="15.15" spans="2:17">
      <c r="B37" s="14">
        <v>29</v>
      </c>
      <c r="C37" s="53" t="s">
        <v>157</v>
      </c>
      <c r="D37" s="15" t="s">
        <v>158</v>
      </c>
      <c r="E37" s="16"/>
      <c r="F37" s="16"/>
      <c r="G37" s="16"/>
      <c r="H37" s="16"/>
      <c r="I37" s="28"/>
      <c r="J37" s="27">
        <v>80</v>
      </c>
      <c r="K37" s="7"/>
      <c r="L37" s="7"/>
      <c r="M37" s="7"/>
      <c r="N37" s="7"/>
      <c r="O37" s="7"/>
      <c r="P37" s="7"/>
      <c r="Q37" s="37"/>
    </row>
    <row r="38" ht="15.15" spans="2:17">
      <c r="B38" s="14">
        <v>30</v>
      </c>
      <c r="C38" s="53" t="s">
        <v>159</v>
      </c>
      <c r="D38" s="15" t="s">
        <v>160</v>
      </c>
      <c r="E38" s="16"/>
      <c r="F38" s="16"/>
      <c r="G38" s="16"/>
      <c r="H38" s="16"/>
      <c r="I38" s="28"/>
      <c r="J38" s="27">
        <v>0</v>
      </c>
      <c r="K38" s="7"/>
      <c r="L38" s="7"/>
      <c r="M38" s="7"/>
      <c r="N38" s="7"/>
      <c r="O38" s="7"/>
      <c r="P38" s="7"/>
      <c r="Q38" s="37"/>
    </row>
    <row r="39" ht="15.15" spans="2:17">
      <c r="B39" s="14">
        <v>31</v>
      </c>
      <c r="C39" s="53" t="s">
        <v>161</v>
      </c>
      <c r="D39" s="40" t="s">
        <v>162</v>
      </c>
      <c r="E39" s="40"/>
      <c r="F39" s="40"/>
      <c r="G39" s="40"/>
      <c r="H39" s="40"/>
      <c r="I39" s="40"/>
      <c r="J39" s="27">
        <v>0</v>
      </c>
      <c r="K39" s="7"/>
      <c r="L39" s="7"/>
      <c r="M39" s="7"/>
      <c r="N39" s="7"/>
      <c r="O39" s="7"/>
      <c r="P39" s="7"/>
      <c r="Q39" s="37"/>
    </row>
    <row r="40" ht="15.15" spans="2:17">
      <c r="B40" s="14">
        <v>32</v>
      </c>
      <c r="C40" s="53" t="s">
        <v>163</v>
      </c>
      <c r="D40" s="40" t="s">
        <v>164</v>
      </c>
      <c r="E40" s="40"/>
      <c r="F40" s="40"/>
      <c r="G40" s="40"/>
      <c r="H40" s="40"/>
      <c r="I40" s="40"/>
      <c r="J40" s="36">
        <v>75</v>
      </c>
      <c r="K40" s="7"/>
      <c r="L40" s="7"/>
      <c r="M40" s="7"/>
      <c r="N40" s="7"/>
      <c r="O40" s="7"/>
      <c r="P40" s="7"/>
      <c r="Q40" s="37"/>
    </row>
    <row r="41" ht="15.15" spans="2:17">
      <c r="B41" s="14">
        <v>33</v>
      </c>
      <c r="C41" s="53" t="s">
        <v>165</v>
      </c>
      <c r="D41" s="40" t="s">
        <v>166</v>
      </c>
      <c r="E41" s="40"/>
      <c r="F41" s="40"/>
      <c r="G41" s="40"/>
      <c r="H41" s="40"/>
      <c r="I41" s="40"/>
      <c r="J41" s="36">
        <v>0</v>
      </c>
      <c r="K41" s="7"/>
      <c r="L41" s="7"/>
      <c r="M41" s="7"/>
      <c r="N41" s="7"/>
      <c r="O41" s="7"/>
      <c r="P41" s="7"/>
      <c r="Q41" s="37"/>
    </row>
    <row r="42" ht="15.15" spans="2:17">
      <c r="B42" s="14">
        <v>34</v>
      </c>
      <c r="C42" s="53" t="s">
        <v>167</v>
      </c>
      <c r="D42" s="40" t="s">
        <v>168</v>
      </c>
      <c r="E42" s="40"/>
      <c r="F42" s="40"/>
      <c r="G42" s="40"/>
      <c r="H42" s="40"/>
      <c r="I42" s="40"/>
      <c r="J42" s="36">
        <v>0</v>
      </c>
      <c r="K42" s="7"/>
      <c r="L42" s="7"/>
      <c r="M42" s="7"/>
      <c r="N42" s="7"/>
      <c r="O42" s="7"/>
      <c r="P42" s="7"/>
      <c r="Q42" s="37"/>
    </row>
    <row r="43" ht="15.15" spans="2:17">
      <c r="B43" s="14">
        <v>35</v>
      </c>
      <c r="C43" s="53" t="s">
        <v>169</v>
      </c>
      <c r="D43" s="40" t="s">
        <v>170</v>
      </c>
      <c r="E43" s="40"/>
      <c r="F43" s="40"/>
      <c r="G43" s="40"/>
      <c r="H43" s="40"/>
      <c r="I43" s="40"/>
      <c r="J43" s="36">
        <v>80</v>
      </c>
      <c r="K43" s="7"/>
      <c r="L43" s="7"/>
      <c r="M43" s="7"/>
      <c r="N43" s="7"/>
      <c r="O43" s="7"/>
      <c r="P43" s="7"/>
      <c r="Q43" s="37"/>
    </row>
    <row r="44" spans="2:17">
      <c r="B44" s="14"/>
      <c r="C44" s="14"/>
      <c r="D44" s="14"/>
      <c r="E44" s="14"/>
      <c r="F44" s="14"/>
      <c r="G44" s="14"/>
      <c r="H44" s="14"/>
      <c r="I44" s="14"/>
      <c r="J44" s="7"/>
      <c r="K44" s="7"/>
      <c r="L44" s="7"/>
      <c r="M44" s="7"/>
      <c r="N44" s="7"/>
      <c r="O44" s="7"/>
      <c r="P44" s="7"/>
      <c r="Q44" s="37"/>
    </row>
    <row r="45" spans="2:17">
      <c r="B45" s="14"/>
      <c r="C45" s="14"/>
      <c r="D45" s="14"/>
      <c r="E45" s="14"/>
      <c r="F45" s="14"/>
      <c r="G45" s="14"/>
      <c r="H45" s="14"/>
      <c r="I45" s="14"/>
      <c r="J45" s="7"/>
      <c r="K45" s="7"/>
      <c r="L45" s="7"/>
      <c r="M45" s="7"/>
      <c r="N45" s="7"/>
      <c r="O45" s="7"/>
      <c r="P45" s="7"/>
      <c r="Q45" s="37"/>
    </row>
    <row r="46" spans="2:17">
      <c r="B46" s="14"/>
      <c r="C46" s="17"/>
      <c r="D46" s="14"/>
      <c r="E46" s="14"/>
      <c r="F46" s="14"/>
      <c r="G46" s="14"/>
      <c r="H46" s="14"/>
      <c r="I46" s="14"/>
      <c r="J46" s="7"/>
      <c r="K46" s="7"/>
      <c r="L46" s="7"/>
      <c r="M46" s="7"/>
      <c r="N46" s="7"/>
      <c r="O46" s="7"/>
      <c r="P46" s="7"/>
      <c r="Q46" s="37"/>
    </row>
    <row r="47" spans="2:17">
      <c r="B47" s="14"/>
      <c r="C47" s="17"/>
      <c r="D47" s="14"/>
      <c r="E47" s="14"/>
      <c r="F47" s="14"/>
      <c r="G47" s="14"/>
      <c r="H47" s="14"/>
      <c r="I47" s="14"/>
      <c r="J47" s="7"/>
      <c r="K47" s="7"/>
      <c r="L47" s="7"/>
      <c r="M47" s="7"/>
      <c r="N47" s="7"/>
      <c r="O47" s="7"/>
      <c r="P47" s="7"/>
      <c r="Q47" s="37"/>
    </row>
    <row r="48" spans="2:17">
      <c r="B48" s="14"/>
      <c r="C48" s="17"/>
      <c r="D48" s="14"/>
      <c r="E48" s="14"/>
      <c r="F48" s="14"/>
      <c r="G48" s="14"/>
      <c r="H48" s="14"/>
      <c r="I48" s="14"/>
      <c r="J48" s="7"/>
      <c r="K48" s="7"/>
      <c r="L48" s="7"/>
      <c r="M48" s="7"/>
      <c r="N48" s="7"/>
      <c r="O48" s="7"/>
      <c r="P48" s="7"/>
      <c r="Q48" s="37"/>
    </row>
    <row r="49" spans="2:17">
      <c r="B49" s="14"/>
      <c r="C49" s="17"/>
      <c r="D49" s="14"/>
      <c r="E49" s="14"/>
      <c r="F49" s="14"/>
      <c r="G49" s="14"/>
      <c r="H49" s="14"/>
      <c r="I49" s="14"/>
      <c r="J49" s="7"/>
      <c r="K49" s="7"/>
      <c r="L49" s="7"/>
      <c r="M49" s="7"/>
      <c r="N49" s="7"/>
      <c r="O49" s="7"/>
      <c r="P49" s="7"/>
      <c r="Q49" s="37"/>
    </row>
    <row r="50" spans="2:17">
      <c r="B50" s="14"/>
      <c r="C50" s="17"/>
      <c r="D50" s="14"/>
      <c r="E50" s="14"/>
      <c r="F50" s="14"/>
      <c r="G50" s="14"/>
      <c r="H50" s="14"/>
      <c r="I50" s="14"/>
      <c r="J50" s="7"/>
      <c r="K50" s="7"/>
      <c r="L50" s="7"/>
      <c r="M50" s="7"/>
      <c r="N50" s="7"/>
      <c r="O50" s="7"/>
      <c r="P50" s="7"/>
      <c r="Q50" s="37"/>
    </row>
    <row r="51" spans="2:17">
      <c r="B51" s="14"/>
      <c r="C51" s="17"/>
      <c r="D51" s="14"/>
      <c r="E51" s="14"/>
      <c r="F51" s="14"/>
      <c r="G51" s="14"/>
      <c r="H51" s="14"/>
      <c r="I51" s="14"/>
      <c r="J51" s="7"/>
      <c r="K51" s="7"/>
      <c r="L51" s="7"/>
      <c r="M51" s="7"/>
      <c r="N51" s="7"/>
      <c r="O51" s="7"/>
      <c r="P51" s="7"/>
      <c r="Q51" s="37"/>
    </row>
    <row r="52" spans="2:17">
      <c r="B52" s="14"/>
      <c r="C52" s="17"/>
      <c r="D52" s="14"/>
      <c r="E52" s="14"/>
      <c r="F52" s="14"/>
      <c r="G52" s="14"/>
      <c r="H52" s="14"/>
      <c r="I52" s="14"/>
      <c r="J52" s="7"/>
      <c r="K52" s="7"/>
      <c r="L52" s="7"/>
      <c r="M52" s="7"/>
      <c r="N52" s="7"/>
      <c r="O52" s="7"/>
      <c r="P52" s="7"/>
      <c r="Q52" s="37"/>
    </row>
    <row r="53" spans="2:17">
      <c r="B53" s="14"/>
      <c r="C53" s="17"/>
      <c r="D53" s="14"/>
      <c r="E53" s="14"/>
      <c r="F53" s="14"/>
      <c r="G53" s="14"/>
      <c r="H53" s="14"/>
      <c r="I53" s="14"/>
      <c r="J53" s="7"/>
      <c r="K53" s="7"/>
      <c r="L53" s="7"/>
      <c r="M53" s="7"/>
      <c r="N53" s="7"/>
      <c r="O53" s="7"/>
      <c r="P53" s="7"/>
      <c r="Q53" s="37"/>
    </row>
    <row r="54" spans="2:17">
      <c r="B54" s="14"/>
      <c r="C54" s="6"/>
      <c r="D54" s="18"/>
      <c r="E54" s="19"/>
      <c r="F54" s="19"/>
      <c r="G54" s="19"/>
      <c r="H54" s="19"/>
      <c r="I54" s="30"/>
      <c r="J54" s="6"/>
      <c r="K54" s="6"/>
      <c r="L54" s="6"/>
      <c r="M54" s="6"/>
      <c r="N54" s="6"/>
      <c r="O54" s="6"/>
      <c r="P54" s="6"/>
      <c r="Q54" s="37"/>
    </row>
    <row r="55" spans="3:17">
      <c r="C55" s="20"/>
      <c r="D55" s="20"/>
      <c r="E55" s="20"/>
      <c r="H55" s="21" t="s">
        <v>94</v>
      </c>
      <c r="I55" s="21"/>
      <c r="J55" s="21">
        <f t="shared" ref="J55:P55" si="1">COUNTIF(J9:J54,"&gt;=70")</f>
        <v>23</v>
      </c>
      <c r="K55" s="21">
        <f t="shared" si="1"/>
        <v>0</v>
      </c>
      <c r="L55" s="21">
        <f t="shared" si="1"/>
        <v>0</v>
      </c>
      <c r="M55" s="21">
        <f t="shared" si="1"/>
        <v>0</v>
      </c>
      <c r="N55" s="21">
        <f t="shared" si="1"/>
        <v>0</v>
      </c>
      <c r="O55" s="21">
        <f t="shared" si="1"/>
        <v>0</v>
      </c>
      <c r="P55" s="21">
        <f t="shared" si="1"/>
        <v>0</v>
      </c>
      <c r="Q55" s="38">
        <f>COUNTIF(Q9:Q49,"&gt;=70")</f>
        <v>0</v>
      </c>
    </row>
    <row r="56" spans="3:17">
      <c r="C56" s="20"/>
      <c r="D56" s="20"/>
      <c r="E56" s="2"/>
      <c r="H56" s="22" t="s">
        <v>95</v>
      </c>
      <c r="I56" s="22"/>
      <c r="J56" s="22">
        <f t="shared" ref="J56:Q56" si="2">COUNTIF(J9:J54,"&lt;70")</f>
        <v>12</v>
      </c>
      <c r="K56" s="22">
        <f t="shared" si="2"/>
        <v>0</v>
      </c>
      <c r="L56" s="22">
        <f t="shared" si="2"/>
        <v>0</v>
      </c>
      <c r="M56" s="22">
        <f t="shared" si="2"/>
        <v>0</v>
      </c>
      <c r="N56" s="22">
        <f t="shared" si="2"/>
        <v>0</v>
      </c>
      <c r="O56" s="22">
        <f t="shared" si="2"/>
        <v>0</v>
      </c>
      <c r="P56" s="22">
        <f t="shared" si="2"/>
        <v>0</v>
      </c>
      <c r="Q56" s="22">
        <f t="shared" si="2"/>
        <v>0</v>
      </c>
    </row>
    <row r="57" spans="3:17">
      <c r="C57" s="20"/>
      <c r="D57" s="20"/>
      <c r="E57" s="20"/>
      <c r="H57" s="22" t="s">
        <v>96</v>
      </c>
      <c r="I57" s="22"/>
      <c r="J57" s="22">
        <f t="shared" ref="J57:Q57" si="3">COUNT(J9:J54)</f>
        <v>35</v>
      </c>
      <c r="K57" s="22">
        <f t="shared" si="3"/>
        <v>0</v>
      </c>
      <c r="L57" s="22">
        <f t="shared" si="3"/>
        <v>0</v>
      </c>
      <c r="M57" s="22">
        <f t="shared" si="3"/>
        <v>0</v>
      </c>
      <c r="N57" s="22">
        <f t="shared" si="3"/>
        <v>0</v>
      </c>
      <c r="O57" s="22">
        <f t="shared" si="3"/>
        <v>0</v>
      </c>
      <c r="P57" s="22">
        <f t="shared" si="3"/>
        <v>0</v>
      </c>
      <c r="Q57" s="22">
        <f t="shared" si="3"/>
        <v>0</v>
      </c>
    </row>
    <row r="58" spans="3:17">
      <c r="C58" s="20"/>
      <c r="D58" s="20"/>
      <c r="E58" s="20"/>
      <c r="H58" s="23" t="s">
        <v>97</v>
      </c>
      <c r="I58" s="23"/>
      <c r="J58" s="31">
        <f>J55/J57</f>
        <v>0.657142857142857</v>
      </c>
      <c r="K58" s="32" t="e">
        <f t="shared" ref="K58:Q58" si="4">K55/K57</f>
        <v>#DIV/0!</v>
      </c>
      <c r="L58" s="32" t="e">
        <f t="shared" si="4"/>
        <v>#DIV/0!</v>
      </c>
      <c r="M58" s="32" t="e">
        <f t="shared" si="4"/>
        <v>#DIV/0!</v>
      </c>
      <c r="N58" s="32" t="e">
        <f t="shared" si="4"/>
        <v>#DIV/0!</v>
      </c>
      <c r="O58" s="32" t="e">
        <f t="shared" si="4"/>
        <v>#DIV/0!</v>
      </c>
      <c r="P58" s="32" t="e">
        <f t="shared" si="4"/>
        <v>#DIV/0!</v>
      </c>
      <c r="Q58" s="32" t="e">
        <f t="shared" si="4"/>
        <v>#DIV/0!</v>
      </c>
    </row>
    <row r="59" spans="3:17">
      <c r="C59" s="20"/>
      <c r="D59" s="20"/>
      <c r="E59" s="20"/>
      <c r="H59" s="23" t="s">
        <v>98</v>
      </c>
      <c r="I59" s="23"/>
      <c r="J59" s="31">
        <f>J56/J57</f>
        <v>0.342857142857143</v>
      </c>
      <c r="K59" s="31" t="e">
        <f t="shared" ref="K59:Q59" si="5">K56/K57</f>
        <v>#DIV/0!</v>
      </c>
      <c r="L59" s="32" t="e">
        <f t="shared" si="5"/>
        <v>#DIV/0!</v>
      </c>
      <c r="M59" s="32" t="e">
        <f t="shared" si="5"/>
        <v>#DIV/0!</v>
      </c>
      <c r="N59" s="32" t="e">
        <f t="shared" si="5"/>
        <v>#DIV/0!</v>
      </c>
      <c r="O59" s="32" t="e">
        <f t="shared" si="5"/>
        <v>#DIV/0!</v>
      </c>
      <c r="P59" s="32" t="e">
        <f t="shared" si="5"/>
        <v>#DIV/0!</v>
      </c>
      <c r="Q59" s="32" t="e">
        <f t="shared" si="5"/>
        <v>#DIV/0!</v>
      </c>
    </row>
    <row r="60" spans="3:5">
      <c r="C60" s="20"/>
      <c r="D60" s="20"/>
      <c r="E60" s="2"/>
    </row>
    <row r="61" spans="3:5">
      <c r="C61" s="20"/>
      <c r="D61" s="20"/>
      <c r="E61" s="2"/>
    </row>
    <row r="62" spans="10:16">
      <c r="J62" s="33"/>
      <c r="K62" s="33"/>
      <c r="L62" s="33"/>
      <c r="M62" s="33"/>
      <c r="N62" s="33"/>
      <c r="O62" s="33"/>
      <c r="P62" s="33"/>
    </row>
    <row r="63" spans="10:16">
      <c r="J63" s="34" t="s">
        <v>99</v>
      </c>
      <c r="K63" s="34"/>
      <c r="L63" s="34"/>
      <c r="M63" s="34"/>
      <c r="N63" s="34"/>
      <c r="O63" s="34"/>
      <c r="P63" s="34"/>
    </row>
  </sheetData>
  <mergeCells count="68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ageMargins left="0.236220472440945" right="0.236220472440945" top="0.748031496062992" bottom="0.748031496062992" header="0.31496062992126" footer="0.31496062992126"/>
  <pageSetup paperSize="1" scale="7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R64"/>
  <sheetViews>
    <sheetView zoomScale="130" zoomScaleNormal="130" workbookViewId="0">
      <selection activeCell="J23" sqref="J23"/>
    </sheetView>
  </sheetViews>
  <sheetFormatPr defaultColWidth="11" defaultRowHeight="14.4"/>
  <cols>
    <col min="1" max="1" width="1.33333333333333" customWidth="1"/>
    <col min="2" max="2" width="5" customWidth="1"/>
    <col min="3" max="3" width="10.8888888888889" customWidth="1"/>
    <col min="4" max="9" width="7.66666666666667" customWidth="1"/>
    <col min="10" max="10" width="7.11111111111111" customWidth="1"/>
    <col min="11" max="12" width="5.66666666666667" customWidth="1"/>
    <col min="13" max="13" width="6.44444444444444" customWidth="1"/>
    <col min="14" max="16" width="5.66666666666667" customWidth="1"/>
    <col min="17" max="17" width="8.66666666666667" customWidth="1"/>
    <col min="18" max="19" width="5.66666666666667" customWidth="1"/>
  </cols>
  <sheetData>
    <row r="2" ht="15.6" spans="2: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5"/>
      <c r="R2" s="35"/>
    </row>
    <row r="3" spans="3:18"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0"/>
      <c r="R3" s="20"/>
    </row>
    <row r="4" spans="3:15">
      <c r="C4" t="s">
        <v>2</v>
      </c>
      <c r="D4" s="3" t="s">
        <v>171</v>
      </c>
      <c r="E4" s="3"/>
      <c r="F4" s="3"/>
      <c r="G4" s="3"/>
      <c r="I4" t="s">
        <v>4</v>
      </c>
      <c r="J4" s="5" t="s">
        <v>172</v>
      </c>
      <c r="K4" s="5"/>
      <c r="M4" t="s">
        <v>6</v>
      </c>
      <c r="N4" s="24">
        <v>45446</v>
      </c>
      <c r="O4" s="24"/>
    </row>
    <row r="5" ht="6.75" customHeight="1" spans="4:7">
      <c r="D5" s="4"/>
      <c r="E5" s="4"/>
      <c r="F5" s="4"/>
      <c r="G5" s="4"/>
    </row>
    <row r="6" spans="3:16">
      <c r="C6" t="s">
        <v>7</v>
      </c>
      <c r="D6" s="5" t="s">
        <v>8</v>
      </c>
      <c r="E6" s="5"/>
      <c r="F6" s="5"/>
      <c r="G6" s="5"/>
      <c r="I6" s="20" t="s">
        <v>9</v>
      </c>
      <c r="J6" s="20"/>
      <c r="K6" s="25" t="s">
        <v>10</v>
      </c>
      <c r="L6" s="25"/>
      <c r="M6" s="25"/>
      <c r="N6" s="25"/>
      <c r="O6" s="25"/>
      <c r="P6" s="25"/>
    </row>
    <row r="7" ht="11.25" customHeight="1"/>
    <row r="8" spans="2:17">
      <c r="B8" s="6" t="s">
        <v>11</v>
      </c>
      <c r="C8" s="6" t="s">
        <v>12</v>
      </c>
      <c r="D8" s="7" t="s">
        <v>13</v>
      </c>
      <c r="E8" s="7"/>
      <c r="F8" s="7"/>
      <c r="G8" s="7"/>
      <c r="H8" s="7"/>
      <c r="I8" s="7"/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36" t="s">
        <v>21</v>
      </c>
    </row>
    <row r="9" spans="2:17">
      <c r="B9" s="14">
        <f>[1]sheet1!A3</f>
        <v>1</v>
      </c>
      <c r="C9" s="39" t="str">
        <f>[1]sheet1!B3</f>
        <v>221U0137</v>
      </c>
      <c r="D9" s="15" t="str">
        <f>[1]sheet1!C3</f>
        <v>AGUILAR CHONTAL HUGO ALBERTO</v>
      </c>
      <c r="E9" s="16"/>
      <c r="F9" s="16"/>
      <c r="G9" s="16"/>
      <c r="H9" s="16"/>
      <c r="I9" s="28"/>
      <c r="J9" s="27">
        <v>95</v>
      </c>
      <c r="K9" s="7"/>
      <c r="L9" s="7"/>
      <c r="M9" s="7"/>
      <c r="N9" s="7"/>
      <c r="O9" s="7"/>
      <c r="P9" s="7"/>
      <c r="Q9" s="37"/>
    </row>
    <row r="10" spans="2:17">
      <c r="B10" s="14">
        <f>[1]sheet1!A4</f>
        <v>2</v>
      </c>
      <c r="C10" s="39" t="str">
        <f>[1]sheet1!B5</f>
        <v>221U0836</v>
      </c>
      <c r="D10" s="10" t="str">
        <f>[1]sheet1!C5</f>
        <v>ARTIGAS FISCAL RAFAEL DE JESUS</v>
      </c>
      <c r="E10" s="11"/>
      <c r="F10" s="11"/>
      <c r="G10" s="11"/>
      <c r="H10" s="11"/>
      <c r="I10" s="26"/>
      <c r="J10" s="27">
        <v>90</v>
      </c>
      <c r="K10" s="7"/>
      <c r="L10" s="7"/>
      <c r="M10" s="7"/>
      <c r="N10" s="7"/>
      <c r="O10" s="7"/>
      <c r="P10" s="7"/>
      <c r="Q10" s="37"/>
    </row>
    <row r="11" spans="2:17">
      <c r="B11" s="14">
        <f>[1]sheet1!A5</f>
        <v>3</v>
      </c>
      <c r="C11" s="39" t="str">
        <f>[1]sheet1!B6</f>
        <v>221U0142</v>
      </c>
      <c r="D11" s="15" t="str">
        <f>[1]sheet1!C6</f>
        <v>BAXIN IXTEPAN CARLOS</v>
      </c>
      <c r="E11" s="16"/>
      <c r="F11" s="16"/>
      <c r="G11" s="16"/>
      <c r="H11" s="16"/>
      <c r="I11" s="28"/>
      <c r="J11" s="27">
        <v>95</v>
      </c>
      <c r="K11" s="7"/>
      <c r="L11" s="7"/>
      <c r="M11" s="7"/>
      <c r="N11" s="7"/>
      <c r="O11" s="7"/>
      <c r="P11" s="7"/>
      <c r="Q11" s="37"/>
    </row>
    <row r="12" spans="2:17">
      <c r="B12" s="14">
        <f>[1]sheet1!A6</f>
        <v>4</v>
      </c>
      <c r="C12" s="41" t="s">
        <v>173</v>
      </c>
      <c r="D12" s="42" t="s">
        <v>174</v>
      </c>
      <c r="E12" s="43"/>
      <c r="F12" s="43"/>
      <c r="G12" s="43"/>
      <c r="H12" s="43"/>
      <c r="I12" s="43"/>
      <c r="J12" s="27">
        <v>0</v>
      </c>
      <c r="K12" s="7"/>
      <c r="L12" s="7"/>
      <c r="M12" s="7"/>
      <c r="N12" s="7"/>
      <c r="O12" s="7"/>
      <c r="P12" s="7"/>
      <c r="Q12" s="37"/>
    </row>
    <row r="13" spans="2:17">
      <c r="B13" s="14">
        <f>[1]sheet1!A7</f>
        <v>5</v>
      </c>
      <c r="C13" s="39" t="str">
        <f>[1]sheet1!B8</f>
        <v>221U0145</v>
      </c>
      <c r="D13" s="15" t="str">
        <f>[1]sheet1!C8</f>
        <v>CHACHA CHAGALA JESUS ANTONIO</v>
      </c>
      <c r="E13" s="16"/>
      <c r="F13" s="16"/>
      <c r="G13" s="16"/>
      <c r="H13" s="16"/>
      <c r="I13" s="28"/>
      <c r="J13" s="27">
        <v>95</v>
      </c>
      <c r="K13" s="7"/>
      <c r="L13" s="7"/>
      <c r="M13" s="7"/>
      <c r="N13" s="7"/>
      <c r="O13" s="7"/>
      <c r="P13" s="7"/>
      <c r="Q13" s="37"/>
    </row>
    <row r="14" spans="2:17">
      <c r="B14" s="14">
        <f>[1]sheet1!A8</f>
        <v>6</v>
      </c>
      <c r="C14" s="39" t="str">
        <f>[1]sheet1!B9</f>
        <v>221U0147</v>
      </c>
      <c r="D14" s="44" t="str">
        <f>[1]sheet1!C9</f>
        <v>CHIGO AGUIRRE ANA GUADALUPE</v>
      </c>
      <c r="E14" s="45"/>
      <c r="F14" s="45"/>
      <c r="G14" s="45"/>
      <c r="H14" s="45"/>
      <c r="I14" s="50"/>
      <c r="J14" s="27">
        <v>95</v>
      </c>
      <c r="K14" s="7"/>
      <c r="L14" s="7"/>
      <c r="M14" s="7"/>
      <c r="N14" s="7"/>
      <c r="O14" s="7"/>
      <c r="P14" s="7"/>
      <c r="Q14" s="37"/>
    </row>
    <row r="15" spans="2:17">
      <c r="B15" s="14">
        <f>[1]sheet1!A9</f>
        <v>7</v>
      </c>
      <c r="C15" s="39" t="str">
        <f>[1]sheet1!B10</f>
        <v>221U0148</v>
      </c>
      <c r="D15" s="15" t="str">
        <f>[1]sheet1!C10</f>
        <v>CHIPOL SINACA JOSELYN</v>
      </c>
      <c r="E15" s="16"/>
      <c r="F15" s="16"/>
      <c r="G15" s="16"/>
      <c r="H15" s="16"/>
      <c r="I15" s="28"/>
      <c r="J15" s="27">
        <v>95</v>
      </c>
      <c r="K15" s="7"/>
      <c r="L15" s="7"/>
      <c r="M15" s="7"/>
      <c r="N15" s="7"/>
      <c r="O15" s="7"/>
      <c r="P15" s="7"/>
      <c r="Q15" s="37"/>
    </row>
    <row r="16" spans="2:17">
      <c r="B16" s="14">
        <f>[1]sheet1!A10</f>
        <v>8</v>
      </c>
      <c r="C16" s="39" t="str">
        <f>[1]sheet1!B11</f>
        <v>221U0151</v>
      </c>
      <c r="D16" s="15" t="str">
        <f>[1]sheet1!C11</f>
        <v>COYOLT GORGONIO ZURIEL ALBERTO</v>
      </c>
      <c r="E16" s="16"/>
      <c r="F16" s="16"/>
      <c r="G16" s="16"/>
      <c r="H16" s="16"/>
      <c r="I16" s="28"/>
      <c r="J16" s="27">
        <v>95</v>
      </c>
      <c r="K16" s="7"/>
      <c r="L16" s="7"/>
      <c r="M16" s="7"/>
      <c r="N16" s="7"/>
      <c r="O16" s="7"/>
      <c r="P16" s="7"/>
      <c r="Q16" s="37"/>
    </row>
    <row r="17" spans="2:17">
      <c r="B17" s="14">
        <f>[1]sheet1!A11</f>
        <v>9</v>
      </c>
      <c r="C17" s="39" t="str">
        <f>[1]sheet1!B13</f>
        <v>221U0154</v>
      </c>
      <c r="D17" s="15" t="str">
        <f>[1]sheet1!C13</f>
        <v>DURAN ALVARADO GUSTAVO ISRAEL</v>
      </c>
      <c r="E17" s="16"/>
      <c r="F17" s="16"/>
      <c r="G17" s="16"/>
      <c r="H17" s="16"/>
      <c r="I17" s="28"/>
      <c r="J17" s="27">
        <v>95</v>
      </c>
      <c r="K17" s="7"/>
      <c r="L17" s="7"/>
      <c r="M17" s="7"/>
      <c r="N17" s="7"/>
      <c r="O17" s="7"/>
      <c r="P17" s="7"/>
      <c r="Q17" s="37"/>
    </row>
    <row r="18" spans="2:17">
      <c r="B18" s="14">
        <f>[1]sheet1!A12</f>
        <v>10</v>
      </c>
      <c r="C18" s="39" t="str">
        <f>[1]sheet1!B14</f>
        <v>221U0182</v>
      </c>
      <c r="D18" s="15" t="str">
        <f>[1]sheet1!C14</f>
        <v>HERNANDEZ FONSECA JAIME</v>
      </c>
      <c r="E18" s="16"/>
      <c r="F18" s="16"/>
      <c r="G18" s="16"/>
      <c r="H18" s="16"/>
      <c r="I18" s="28"/>
      <c r="J18" s="27">
        <v>95</v>
      </c>
      <c r="K18" s="7"/>
      <c r="L18" s="7"/>
      <c r="M18" s="7"/>
      <c r="N18" s="7"/>
      <c r="O18" s="7"/>
      <c r="P18" s="7"/>
      <c r="Q18" s="37"/>
    </row>
    <row r="19" spans="2:17">
      <c r="B19" s="14">
        <f>[1]sheet1!A13</f>
        <v>11</v>
      </c>
      <c r="C19" s="39" t="s">
        <v>175</v>
      </c>
      <c r="D19" s="46" t="s">
        <v>176</v>
      </c>
      <c r="E19" s="46"/>
      <c r="F19" s="46"/>
      <c r="G19" s="46"/>
      <c r="H19" s="46"/>
      <c r="I19" s="46"/>
      <c r="J19" s="27">
        <v>95</v>
      </c>
      <c r="K19" s="7"/>
      <c r="L19" s="7"/>
      <c r="M19" s="7"/>
      <c r="N19" s="7"/>
      <c r="O19" s="7"/>
      <c r="P19" s="7"/>
      <c r="Q19" s="37"/>
    </row>
    <row r="20" spans="2:17">
      <c r="B20" s="14">
        <f>[1]sheet1!A14</f>
        <v>12</v>
      </c>
      <c r="C20" s="39" t="str">
        <f>[1]sheet1!B16</f>
        <v>221U0156</v>
      </c>
      <c r="D20" s="15" t="str">
        <f>[1]sheet1!C16</f>
        <v>HERNANDEZ QUINO JOSE MANUEL</v>
      </c>
      <c r="E20" s="16"/>
      <c r="F20" s="16"/>
      <c r="G20" s="16"/>
      <c r="H20" s="16"/>
      <c r="I20" s="28"/>
      <c r="J20" s="27">
        <v>95</v>
      </c>
      <c r="K20" s="7"/>
      <c r="L20" s="7"/>
      <c r="M20" s="7"/>
      <c r="N20" s="7"/>
      <c r="O20" s="7"/>
      <c r="P20" s="7"/>
      <c r="Q20" s="37"/>
    </row>
    <row r="21" spans="2:17">
      <c r="B21" s="14">
        <f>[1]sheet1!A15</f>
        <v>13</v>
      </c>
      <c r="C21" s="39" t="str">
        <f>[1]sheet1!B17</f>
        <v>221U0259</v>
      </c>
      <c r="D21" s="15" t="str">
        <f>[1]sheet1!C17</f>
        <v>ISIDORO BENITEZ SAMIR</v>
      </c>
      <c r="E21" s="16"/>
      <c r="F21" s="16"/>
      <c r="G21" s="16"/>
      <c r="H21" s="16"/>
      <c r="I21" s="28"/>
      <c r="J21" s="27">
        <v>95</v>
      </c>
      <c r="K21" s="7"/>
      <c r="L21" s="7"/>
      <c r="M21" s="7"/>
      <c r="N21" s="7"/>
      <c r="O21" s="7"/>
      <c r="P21" s="7"/>
      <c r="Q21" s="37"/>
    </row>
    <row r="22" spans="2:17">
      <c r="B22" s="14">
        <f>[1]sheet1!A16</f>
        <v>14</v>
      </c>
      <c r="C22" s="39" t="str">
        <f>[1]sheet1!B18</f>
        <v>221U0183</v>
      </c>
      <c r="D22" s="44" t="str">
        <f>[1]sheet1!C18</f>
        <v>LEON LOZANO JOSE ALEJANDRO</v>
      </c>
      <c r="E22" s="45"/>
      <c r="F22" s="45"/>
      <c r="G22" s="45"/>
      <c r="H22" s="45"/>
      <c r="I22" s="50"/>
      <c r="J22" s="27">
        <v>95</v>
      </c>
      <c r="K22" s="7"/>
      <c r="L22" s="7"/>
      <c r="M22" s="7"/>
      <c r="N22" s="7"/>
      <c r="O22" s="7"/>
      <c r="P22" s="7"/>
      <c r="Q22" s="37"/>
    </row>
    <row r="23" spans="2:17">
      <c r="B23" s="14">
        <f>[1]sheet1!A17</f>
        <v>15</v>
      </c>
      <c r="C23" s="39" t="str">
        <f>[1]sheet1!B19</f>
        <v>221U0159</v>
      </c>
      <c r="D23" s="44" t="str">
        <f>[1]sheet1!C19</f>
        <v>MALAGA PUCHETA MANUEL ALEJANDRO</v>
      </c>
      <c r="E23" s="45"/>
      <c r="F23" s="45"/>
      <c r="G23" s="45"/>
      <c r="H23" s="45"/>
      <c r="I23" s="50"/>
      <c r="J23" s="27">
        <v>95</v>
      </c>
      <c r="K23" s="7"/>
      <c r="L23" s="7"/>
      <c r="M23" s="7"/>
      <c r="N23" s="7"/>
      <c r="O23" s="7"/>
      <c r="P23" s="7"/>
      <c r="Q23" s="37"/>
    </row>
    <row r="24" spans="2:17">
      <c r="B24" s="14">
        <f>[1]sheet1!A18</f>
        <v>16</v>
      </c>
      <c r="C24" s="39" t="str">
        <f>[1]sheet1!B20</f>
        <v>221U0160</v>
      </c>
      <c r="D24" s="15" t="str">
        <f>[1]sheet1!C20</f>
        <v>MARTÍNEZ AGUILAR ALEJANDRO</v>
      </c>
      <c r="E24" s="16"/>
      <c r="F24" s="16"/>
      <c r="G24" s="16"/>
      <c r="H24" s="16"/>
      <c r="I24" s="28"/>
      <c r="J24" s="27">
        <v>95</v>
      </c>
      <c r="K24" s="7"/>
      <c r="L24" s="7"/>
      <c r="M24" s="7"/>
      <c r="N24" s="7"/>
      <c r="O24" s="7"/>
      <c r="P24" s="7"/>
      <c r="Q24" s="37"/>
    </row>
    <row r="25" spans="2:17">
      <c r="B25" s="14">
        <f>[1]sheet1!A19</f>
        <v>17</v>
      </c>
      <c r="C25" s="39" t="str">
        <f>[1]sheet1!B21</f>
        <v>221U0161</v>
      </c>
      <c r="D25" s="15" t="str">
        <f>[1]sheet1!C21</f>
        <v>MAXO COTA MILAGROS MONTSERRAT</v>
      </c>
      <c r="E25" s="16"/>
      <c r="F25" s="16"/>
      <c r="G25" s="16"/>
      <c r="H25" s="16"/>
      <c r="I25" s="28"/>
      <c r="J25" s="27">
        <v>95</v>
      </c>
      <c r="K25" s="7"/>
      <c r="L25" s="7"/>
      <c r="M25" s="7"/>
      <c r="N25" s="7"/>
      <c r="O25" s="7"/>
      <c r="P25" s="7"/>
      <c r="Q25" s="37"/>
    </row>
    <row r="26" spans="2:17">
      <c r="B26" s="14">
        <f>[1]sheet1!A20</f>
        <v>18</v>
      </c>
      <c r="C26" s="39" t="str">
        <f>[1]sheet1!B22</f>
        <v>221U0163</v>
      </c>
      <c r="D26" s="15" t="str">
        <f>[1]sheet1!C22</f>
        <v>MIXTEGA BELLI ERNESTO SANTOS</v>
      </c>
      <c r="E26" s="16"/>
      <c r="F26" s="16"/>
      <c r="G26" s="16"/>
      <c r="H26" s="16"/>
      <c r="I26" s="28"/>
      <c r="J26" s="27">
        <v>95</v>
      </c>
      <c r="K26" s="7"/>
      <c r="L26" s="7"/>
      <c r="M26" s="7"/>
      <c r="N26" s="7"/>
      <c r="O26" s="7"/>
      <c r="P26" s="7"/>
      <c r="Q26" s="37"/>
    </row>
    <row r="27" spans="2:17">
      <c r="B27" s="14">
        <f>[1]sheet1!A21</f>
        <v>19</v>
      </c>
      <c r="C27" s="47" t="s">
        <v>177</v>
      </c>
      <c r="D27" s="15" t="str">
        <f>[1]sheet1!C26</f>
        <v>POLITO MALAGA LUIS GERARDO</v>
      </c>
      <c r="E27" s="16"/>
      <c r="F27" s="16"/>
      <c r="G27" s="16"/>
      <c r="H27" s="16"/>
      <c r="I27" s="28"/>
      <c r="J27" s="27">
        <v>95</v>
      </c>
      <c r="K27" s="7"/>
      <c r="L27" s="7"/>
      <c r="M27" s="7"/>
      <c r="N27" s="7"/>
      <c r="O27" s="7"/>
      <c r="P27" s="7"/>
      <c r="Q27" s="37"/>
    </row>
    <row r="28" spans="2:17">
      <c r="B28" s="14">
        <f>[1]sheet1!A22</f>
        <v>20</v>
      </c>
      <c r="C28" s="39" t="str">
        <f>[1]sheet1!B27</f>
        <v>221U0171</v>
      </c>
      <c r="D28" s="15" t="str">
        <f>[1]sheet1!C27</f>
        <v>REYNADA PREZA HUGO DANIEL</v>
      </c>
      <c r="E28" s="16"/>
      <c r="F28" s="16"/>
      <c r="G28" s="16"/>
      <c r="H28" s="16"/>
      <c r="I28" s="28"/>
      <c r="J28" s="27">
        <v>95</v>
      </c>
      <c r="K28" s="7"/>
      <c r="L28" s="7"/>
      <c r="M28" s="7"/>
      <c r="N28" s="7"/>
      <c r="O28" s="7"/>
      <c r="P28" s="7"/>
      <c r="Q28" s="37"/>
    </row>
    <row r="29" spans="2:17">
      <c r="B29" s="14">
        <f>[1]sheet1!A23</f>
        <v>21</v>
      </c>
      <c r="C29" s="39" t="str">
        <f>[1]sheet1!B28</f>
        <v>221U0172</v>
      </c>
      <c r="D29" s="15" t="str">
        <f>[1]sheet1!C28</f>
        <v>RIVEROLL IXTEPAN AARON</v>
      </c>
      <c r="E29" s="16"/>
      <c r="F29" s="16"/>
      <c r="G29" s="16"/>
      <c r="H29" s="16"/>
      <c r="I29" s="28"/>
      <c r="J29" s="27">
        <v>90</v>
      </c>
      <c r="K29" s="7"/>
      <c r="L29" s="7"/>
      <c r="M29" s="7"/>
      <c r="N29" s="7"/>
      <c r="O29" s="7"/>
      <c r="P29" s="7"/>
      <c r="Q29" s="37"/>
    </row>
    <row r="30" spans="2:17">
      <c r="B30" s="14">
        <f>[1]sheet1!A24</f>
        <v>22</v>
      </c>
      <c r="C30" s="39" t="str">
        <f>[1]sheet1!B29</f>
        <v>221U0173</v>
      </c>
      <c r="D30" s="15" t="str">
        <f>[1]sheet1!C29</f>
        <v>RODRIGUEZ MARTINEZ LUIS ALFREDO</v>
      </c>
      <c r="E30" s="16"/>
      <c r="F30" s="16"/>
      <c r="G30" s="16"/>
      <c r="H30" s="16"/>
      <c r="I30" s="28"/>
      <c r="J30" s="27">
        <v>95</v>
      </c>
      <c r="K30" s="7"/>
      <c r="L30" s="7"/>
      <c r="M30" s="7"/>
      <c r="N30" s="7"/>
      <c r="O30" s="7"/>
      <c r="P30" s="7"/>
      <c r="Q30" s="37"/>
    </row>
    <row r="31" spans="2:17">
      <c r="B31" s="14">
        <f>[1]sheet1!A25</f>
        <v>23</v>
      </c>
      <c r="C31" s="39" t="str">
        <f>[1]sheet1!B30</f>
        <v>221U0174</v>
      </c>
      <c r="D31" s="15" t="str">
        <f>[1]sheet1!C30</f>
        <v>RODRÍGUEZ PÉREZ MARÍA GUADALUPE</v>
      </c>
      <c r="E31" s="16"/>
      <c r="F31" s="16"/>
      <c r="G31" s="16"/>
      <c r="H31" s="16"/>
      <c r="I31" s="28"/>
      <c r="J31" s="27">
        <v>95</v>
      </c>
      <c r="K31" s="7"/>
      <c r="L31" s="7"/>
      <c r="M31" s="7"/>
      <c r="N31" s="7"/>
      <c r="O31" s="7"/>
      <c r="P31" s="7"/>
      <c r="Q31" s="37"/>
    </row>
    <row r="32" spans="2:17">
      <c r="B32" s="14">
        <f>[1]sheet1!A26</f>
        <v>24</v>
      </c>
      <c r="C32" s="39" t="s">
        <v>178</v>
      </c>
      <c r="D32" s="15" t="str">
        <f>[1]sheet1!C31</f>
        <v>SEBA BAXIN JUAN JOSE</v>
      </c>
      <c r="E32" s="16"/>
      <c r="F32" s="16"/>
      <c r="G32" s="16"/>
      <c r="H32" s="16"/>
      <c r="I32" s="28"/>
      <c r="J32" s="27">
        <v>95</v>
      </c>
      <c r="K32" s="7"/>
      <c r="L32" s="7"/>
      <c r="M32" s="7"/>
      <c r="N32" s="7"/>
      <c r="O32" s="7"/>
      <c r="P32" s="7"/>
      <c r="Q32" s="37"/>
    </row>
    <row r="33" spans="2:17">
      <c r="B33" s="14">
        <f>[1]sheet1!A27</f>
        <v>25</v>
      </c>
      <c r="C33" s="39" t="s">
        <v>179</v>
      </c>
      <c r="D33" s="15" t="str">
        <f>[1]sheet1!C34</f>
        <v>VELASCO HERNANDEZ OSVAL DANIEL</v>
      </c>
      <c r="E33" s="16"/>
      <c r="F33" s="16"/>
      <c r="G33" s="16"/>
      <c r="H33" s="16"/>
      <c r="I33" s="28"/>
      <c r="J33" s="27">
        <v>95</v>
      </c>
      <c r="K33" s="7"/>
      <c r="L33" s="7"/>
      <c r="M33" s="7"/>
      <c r="N33" s="7"/>
      <c r="O33" s="7"/>
      <c r="P33" s="7"/>
      <c r="Q33" s="37"/>
    </row>
    <row r="34" spans="2:17">
      <c r="B34" s="14">
        <f>[1]sheet1!A28</f>
        <v>26</v>
      </c>
      <c r="C34" s="39" t="s">
        <v>180</v>
      </c>
      <c r="D34" s="15" t="str">
        <f>[1]sheet1!C35</f>
        <v>VELASCO QUINO ARTURO DE JESUS</v>
      </c>
      <c r="E34" s="16"/>
      <c r="F34" s="16"/>
      <c r="G34" s="16"/>
      <c r="H34" s="16"/>
      <c r="I34" s="28"/>
      <c r="J34" s="27">
        <v>95</v>
      </c>
      <c r="K34" s="7"/>
      <c r="L34" s="7"/>
      <c r="M34" s="7"/>
      <c r="N34" s="7"/>
      <c r="O34" s="7"/>
      <c r="P34" s="7"/>
      <c r="Q34" s="37"/>
    </row>
    <row r="35" spans="2:17">
      <c r="B35" s="14">
        <f>[1]sheet1!A29</f>
        <v>27</v>
      </c>
      <c r="C35" s="39" t="s">
        <v>181</v>
      </c>
      <c r="D35" s="15" t="str">
        <f>[1]sheet1!C36</f>
        <v>VICTORIO PALAYOT JESÚS MANUEL</v>
      </c>
      <c r="E35" s="16"/>
      <c r="F35" s="16"/>
      <c r="G35" s="16"/>
      <c r="H35" s="16"/>
      <c r="I35" s="28"/>
      <c r="J35" s="27">
        <v>95</v>
      </c>
      <c r="K35" s="7"/>
      <c r="L35" s="7"/>
      <c r="M35" s="7"/>
      <c r="N35" s="7"/>
      <c r="O35" s="7"/>
      <c r="P35" s="7"/>
      <c r="Q35" s="37"/>
    </row>
    <row r="36" spans="2:17">
      <c r="B36" s="14">
        <f>[1]sheet1!A30</f>
        <v>28</v>
      </c>
      <c r="C36" s="39" t="s">
        <v>182</v>
      </c>
      <c r="D36" s="15" t="str">
        <f>[1]sheet1!C37</f>
        <v>VICTORIO PALAYOT JOSE ANTONIO</v>
      </c>
      <c r="E36" s="16"/>
      <c r="F36" s="16"/>
      <c r="G36" s="16"/>
      <c r="H36" s="16"/>
      <c r="I36" s="28"/>
      <c r="J36" s="27">
        <v>95</v>
      </c>
      <c r="K36" s="7"/>
      <c r="L36" s="7"/>
      <c r="M36" s="7"/>
      <c r="N36" s="7"/>
      <c r="O36" s="7"/>
      <c r="P36" s="7"/>
      <c r="Q36" s="37"/>
    </row>
    <row r="37" spans="2:17">
      <c r="B37" s="14"/>
      <c r="C37" s="14"/>
      <c r="D37" s="20"/>
      <c r="E37" s="20"/>
      <c r="F37" s="20"/>
      <c r="G37" s="20"/>
      <c r="H37" s="20"/>
      <c r="I37" s="20"/>
      <c r="J37" s="27"/>
      <c r="K37" s="7"/>
      <c r="L37" s="7"/>
      <c r="M37" s="7"/>
      <c r="N37" s="7"/>
      <c r="O37" s="7"/>
      <c r="P37" s="7"/>
      <c r="Q37" s="37"/>
    </row>
    <row r="38" spans="2:17">
      <c r="B38" s="14"/>
      <c r="C38" s="14"/>
      <c r="D38" s="48"/>
      <c r="E38" s="49"/>
      <c r="F38" s="49"/>
      <c r="G38" s="49"/>
      <c r="H38" s="49"/>
      <c r="I38" s="51"/>
      <c r="J38" s="27"/>
      <c r="K38" s="7"/>
      <c r="L38" s="7"/>
      <c r="M38" s="7"/>
      <c r="N38" s="7"/>
      <c r="O38" s="7"/>
      <c r="P38" s="7"/>
      <c r="Q38" s="37"/>
    </row>
    <row r="39" spans="2:17">
      <c r="B39" s="14"/>
      <c r="C39" s="14"/>
      <c r="D39" s="15"/>
      <c r="E39" s="16"/>
      <c r="F39" s="16"/>
      <c r="G39" s="16"/>
      <c r="H39" s="16"/>
      <c r="I39" s="28"/>
      <c r="J39" s="27"/>
      <c r="K39" s="7"/>
      <c r="L39" s="7"/>
      <c r="M39" s="7"/>
      <c r="N39" s="7"/>
      <c r="O39" s="7"/>
      <c r="P39" s="7"/>
      <c r="Q39" s="37"/>
    </row>
    <row r="40" spans="2:17">
      <c r="B40" s="14"/>
      <c r="C40" s="14"/>
      <c r="D40" s="33"/>
      <c r="E40" s="33"/>
      <c r="F40" s="33"/>
      <c r="G40" s="33"/>
      <c r="H40" s="33"/>
      <c r="I40" s="33"/>
      <c r="J40" s="27"/>
      <c r="K40" s="7"/>
      <c r="L40" s="7"/>
      <c r="M40" s="7"/>
      <c r="N40" s="7"/>
      <c r="O40" s="7"/>
      <c r="P40" s="7"/>
      <c r="Q40" s="37"/>
    </row>
    <row r="41" spans="2:17">
      <c r="B41" s="14"/>
      <c r="C41" s="14"/>
      <c r="D41" s="33"/>
      <c r="E41" s="33"/>
      <c r="F41" s="33"/>
      <c r="G41" s="33"/>
      <c r="H41" s="33"/>
      <c r="I41" s="33"/>
      <c r="J41" s="27"/>
      <c r="K41" s="7"/>
      <c r="L41" s="7"/>
      <c r="M41" s="7"/>
      <c r="N41" s="7"/>
      <c r="O41" s="7"/>
      <c r="P41" s="7"/>
      <c r="Q41" s="37"/>
    </row>
    <row r="42" spans="2:17">
      <c r="B42" s="14"/>
      <c r="C42" s="14"/>
      <c r="D42" s="33"/>
      <c r="E42" s="33"/>
      <c r="F42" s="33"/>
      <c r="G42" s="33"/>
      <c r="H42" s="33"/>
      <c r="I42" s="33"/>
      <c r="J42" s="27"/>
      <c r="K42" s="7"/>
      <c r="L42" s="7"/>
      <c r="M42" s="7"/>
      <c r="N42" s="7"/>
      <c r="O42" s="7"/>
      <c r="P42" s="7"/>
      <c r="Q42" s="37"/>
    </row>
    <row r="43" spans="2:17">
      <c r="B43" s="14"/>
      <c r="C43" s="14"/>
      <c r="D43" s="20"/>
      <c r="E43" s="20"/>
      <c r="F43" s="20"/>
      <c r="G43" s="20"/>
      <c r="H43" s="20"/>
      <c r="I43" s="20"/>
      <c r="J43" s="27"/>
      <c r="K43" s="7"/>
      <c r="L43" s="7"/>
      <c r="M43" s="7"/>
      <c r="N43" s="7"/>
      <c r="O43" s="7"/>
      <c r="P43" s="7"/>
      <c r="Q43" s="37"/>
    </row>
    <row r="44" spans="2:17">
      <c r="B44" s="14"/>
      <c r="C44" s="14"/>
      <c r="D44" s="44"/>
      <c r="E44" s="45"/>
      <c r="F44" s="45"/>
      <c r="G44" s="45"/>
      <c r="H44" s="45"/>
      <c r="I44" s="50"/>
      <c r="J44" s="27"/>
      <c r="K44" s="7"/>
      <c r="L44" s="7"/>
      <c r="M44" s="7"/>
      <c r="N44" s="7"/>
      <c r="O44" s="7"/>
      <c r="P44" s="7"/>
      <c r="Q44" s="37"/>
    </row>
    <row r="45" spans="2:17">
      <c r="B45" s="14"/>
      <c r="C45" s="14"/>
      <c r="D45" s="15"/>
      <c r="E45" s="16"/>
      <c r="F45" s="16"/>
      <c r="G45" s="16"/>
      <c r="H45" s="16"/>
      <c r="I45" s="28"/>
      <c r="J45" s="7"/>
      <c r="K45" s="7"/>
      <c r="L45" s="7"/>
      <c r="M45" s="7"/>
      <c r="N45" s="7"/>
      <c r="O45" s="7"/>
      <c r="P45" s="7"/>
      <c r="Q45" s="37"/>
    </row>
    <row r="46" spans="2:17">
      <c r="B46" s="14"/>
      <c r="C46" s="14"/>
      <c r="D46" s="15"/>
      <c r="E46" s="16"/>
      <c r="F46" s="16"/>
      <c r="G46" s="16"/>
      <c r="H46" s="16"/>
      <c r="I46" s="28"/>
      <c r="J46" s="29"/>
      <c r="K46" s="7"/>
      <c r="L46" s="7"/>
      <c r="M46" s="7"/>
      <c r="N46" s="7"/>
      <c r="O46" s="7"/>
      <c r="P46" s="7"/>
      <c r="Q46" s="37"/>
    </row>
    <row r="47" spans="2:17">
      <c r="B47" s="14"/>
      <c r="C47" s="17"/>
      <c r="D47" s="15"/>
      <c r="E47" s="16"/>
      <c r="F47" s="16"/>
      <c r="G47" s="16"/>
      <c r="H47" s="16"/>
      <c r="I47" s="28"/>
      <c r="J47" s="7"/>
      <c r="K47" s="7"/>
      <c r="L47" s="7"/>
      <c r="M47" s="7"/>
      <c r="N47" s="7"/>
      <c r="O47" s="7"/>
      <c r="P47" s="7"/>
      <c r="Q47" s="37"/>
    </row>
    <row r="48" spans="2:17">
      <c r="B48" s="14"/>
      <c r="C48" s="17"/>
      <c r="D48" s="15"/>
      <c r="E48" s="16"/>
      <c r="F48" s="16"/>
      <c r="G48" s="16"/>
      <c r="H48" s="16"/>
      <c r="I48" s="28"/>
      <c r="J48" s="7"/>
      <c r="K48" s="7"/>
      <c r="L48" s="7"/>
      <c r="M48" s="7"/>
      <c r="N48" s="7"/>
      <c r="O48" s="7"/>
      <c r="P48" s="7"/>
      <c r="Q48" s="37"/>
    </row>
    <row r="49" spans="2:17">
      <c r="B49" s="14"/>
      <c r="C49" s="17"/>
      <c r="D49" s="15"/>
      <c r="E49" s="16"/>
      <c r="F49" s="16"/>
      <c r="G49" s="16"/>
      <c r="H49" s="16"/>
      <c r="I49" s="28"/>
      <c r="J49" s="7"/>
      <c r="K49" s="7"/>
      <c r="L49" s="7"/>
      <c r="M49" s="7"/>
      <c r="N49" s="7"/>
      <c r="O49" s="7"/>
      <c r="P49" s="7"/>
      <c r="Q49" s="37"/>
    </row>
    <row r="50" spans="2:17">
      <c r="B50" s="14"/>
      <c r="C50" s="17"/>
      <c r="D50" s="15"/>
      <c r="E50" s="16"/>
      <c r="F50" s="16"/>
      <c r="G50" s="16"/>
      <c r="H50" s="16"/>
      <c r="I50" s="28"/>
      <c r="J50" s="7"/>
      <c r="K50" s="7"/>
      <c r="L50" s="7"/>
      <c r="M50" s="7"/>
      <c r="N50" s="7"/>
      <c r="O50" s="7"/>
      <c r="P50" s="7"/>
      <c r="Q50" s="37"/>
    </row>
    <row r="51" spans="2:17">
      <c r="B51" s="14"/>
      <c r="C51" s="17"/>
      <c r="D51" s="15"/>
      <c r="E51" s="16"/>
      <c r="F51" s="16"/>
      <c r="G51" s="16"/>
      <c r="H51" s="16"/>
      <c r="I51" s="28"/>
      <c r="J51" s="7"/>
      <c r="K51" s="7"/>
      <c r="L51" s="7"/>
      <c r="M51" s="7"/>
      <c r="N51" s="7"/>
      <c r="O51" s="7"/>
      <c r="P51" s="7"/>
      <c r="Q51" s="37"/>
    </row>
    <row r="52" spans="2:17">
      <c r="B52" s="14"/>
      <c r="C52" s="17"/>
      <c r="D52" s="15"/>
      <c r="E52" s="16"/>
      <c r="F52" s="16"/>
      <c r="G52" s="16"/>
      <c r="H52" s="16"/>
      <c r="I52" s="28"/>
      <c r="J52" s="29"/>
      <c r="K52" s="7"/>
      <c r="L52" s="7"/>
      <c r="M52" s="7"/>
      <c r="N52" s="7"/>
      <c r="O52" s="7"/>
      <c r="P52" s="7"/>
      <c r="Q52" s="37"/>
    </row>
    <row r="53" spans="2:17">
      <c r="B53" s="14"/>
      <c r="C53" s="17"/>
      <c r="D53" s="14"/>
      <c r="E53" s="14"/>
      <c r="F53" s="14"/>
      <c r="G53" s="14"/>
      <c r="H53" s="14"/>
      <c r="I53" s="14"/>
      <c r="J53" s="7"/>
      <c r="K53" s="7"/>
      <c r="L53" s="7"/>
      <c r="M53" s="7"/>
      <c r="N53" s="7"/>
      <c r="O53" s="7"/>
      <c r="P53" s="7"/>
      <c r="Q53" s="37"/>
    </row>
    <row r="54" spans="2:17">
      <c r="B54" s="14"/>
      <c r="C54" s="17"/>
      <c r="D54" s="14"/>
      <c r="E54" s="14"/>
      <c r="F54" s="14"/>
      <c r="G54" s="14"/>
      <c r="H54" s="14"/>
      <c r="I54" s="14"/>
      <c r="J54" s="7"/>
      <c r="K54" s="7"/>
      <c r="L54" s="7"/>
      <c r="M54" s="7"/>
      <c r="N54" s="7"/>
      <c r="O54" s="7"/>
      <c r="P54" s="7"/>
      <c r="Q54" s="37"/>
    </row>
    <row r="55" spans="2:17">
      <c r="B55" s="14"/>
      <c r="C55" s="6"/>
      <c r="D55" s="18"/>
      <c r="E55" s="19"/>
      <c r="F55" s="19"/>
      <c r="G55" s="19"/>
      <c r="H55" s="19"/>
      <c r="I55" s="30"/>
      <c r="J55" s="6"/>
      <c r="K55" s="6"/>
      <c r="L55" s="6"/>
      <c r="M55" s="6"/>
      <c r="N55" s="6"/>
      <c r="O55" s="6"/>
      <c r="P55" s="6"/>
      <c r="Q55" s="37"/>
    </row>
    <row r="56" spans="3:17">
      <c r="C56" s="20"/>
      <c r="D56" s="20"/>
      <c r="E56" s="20"/>
      <c r="H56" s="21" t="s">
        <v>94</v>
      </c>
      <c r="I56" s="21"/>
      <c r="J56" s="21">
        <f>COUNTIF(J9:J55,"&gt;=70")</f>
        <v>27</v>
      </c>
      <c r="K56" s="21">
        <f t="shared" ref="K56:P56" si="0">COUNTIF(K9:K55,"&gt;=70")</f>
        <v>0</v>
      </c>
      <c r="L56" s="21">
        <f t="shared" si="0"/>
        <v>0</v>
      </c>
      <c r="M56" s="21">
        <f t="shared" si="0"/>
        <v>0</v>
      </c>
      <c r="N56" s="21">
        <f t="shared" si="0"/>
        <v>0</v>
      </c>
      <c r="O56" s="21">
        <f t="shared" si="0"/>
        <v>0</v>
      </c>
      <c r="P56" s="21">
        <f t="shared" si="0"/>
        <v>0</v>
      </c>
      <c r="Q56" s="38">
        <f t="shared" ref="Q56" si="1">COUNTIF(Q9:Q50,"&gt;=70")</f>
        <v>0</v>
      </c>
    </row>
    <row r="57" spans="3:17">
      <c r="C57" s="20"/>
      <c r="D57" s="20"/>
      <c r="E57" s="2"/>
      <c r="H57" s="22" t="s">
        <v>95</v>
      </c>
      <c r="I57" s="22"/>
      <c r="J57" s="22">
        <f>COUNTIF(J9:J55,"&lt;70")</f>
        <v>1</v>
      </c>
      <c r="K57" s="22">
        <f t="shared" ref="K57:Q57" si="2">COUNTIF(K9:K55,"&lt;70")</f>
        <v>0</v>
      </c>
      <c r="L57" s="22">
        <f t="shared" si="2"/>
        <v>0</v>
      </c>
      <c r="M57" s="22">
        <f t="shared" si="2"/>
        <v>0</v>
      </c>
      <c r="N57" s="22">
        <f t="shared" si="2"/>
        <v>0</v>
      </c>
      <c r="O57" s="22">
        <f t="shared" si="2"/>
        <v>0</v>
      </c>
      <c r="P57" s="22">
        <f t="shared" si="2"/>
        <v>0</v>
      </c>
      <c r="Q57" s="22">
        <f t="shared" si="2"/>
        <v>0</v>
      </c>
    </row>
    <row r="58" spans="3:17">
      <c r="C58" s="20"/>
      <c r="D58" s="20"/>
      <c r="E58" s="20"/>
      <c r="H58" s="22" t="s">
        <v>96</v>
      </c>
      <c r="I58" s="22"/>
      <c r="J58" s="22">
        <f>COUNT(J9:J55)</f>
        <v>28</v>
      </c>
      <c r="K58" s="22">
        <f t="shared" ref="K58:Q58" si="3">COUNT(K9:K55)</f>
        <v>0</v>
      </c>
      <c r="L58" s="22">
        <f t="shared" si="3"/>
        <v>0</v>
      </c>
      <c r="M58" s="22">
        <f t="shared" si="3"/>
        <v>0</v>
      </c>
      <c r="N58" s="22">
        <f t="shared" si="3"/>
        <v>0</v>
      </c>
      <c r="O58" s="22">
        <f t="shared" si="3"/>
        <v>0</v>
      </c>
      <c r="P58" s="22">
        <f t="shared" si="3"/>
        <v>0</v>
      </c>
      <c r="Q58" s="22">
        <f t="shared" si="3"/>
        <v>0</v>
      </c>
    </row>
    <row r="59" spans="3:17">
      <c r="C59" s="20"/>
      <c r="D59" s="20"/>
      <c r="E59" s="20"/>
      <c r="H59" s="23" t="s">
        <v>97</v>
      </c>
      <c r="I59" s="23"/>
      <c r="J59" s="31">
        <f>J56/J58</f>
        <v>0.964285714285714</v>
      </c>
      <c r="K59" s="32" t="e">
        <f t="shared" ref="K59:Q59" si="4">K56/K58</f>
        <v>#DIV/0!</v>
      </c>
      <c r="L59" s="32" t="e">
        <f t="shared" si="4"/>
        <v>#DIV/0!</v>
      </c>
      <c r="M59" s="32" t="e">
        <f t="shared" si="4"/>
        <v>#DIV/0!</v>
      </c>
      <c r="N59" s="32" t="e">
        <f t="shared" si="4"/>
        <v>#DIV/0!</v>
      </c>
      <c r="O59" s="32" t="e">
        <f t="shared" si="4"/>
        <v>#DIV/0!</v>
      </c>
      <c r="P59" s="32" t="e">
        <f t="shared" si="4"/>
        <v>#DIV/0!</v>
      </c>
      <c r="Q59" s="32" t="e">
        <f t="shared" si="4"/>
        <v>#DIV/0!</v>
      </c>
    </row>
    <row r="60" spans="3:17">
      <c r="C60" s="20"/>
      <c r="D60" s="20"/>
      <c r="E60" s="20"/>
      <c r="H60" s="23" t="s">
        <v>98</v>
      </c>
      <c r="I60" s="23"/>
      <c r="J60" s="31">
        <f>J57/J58</f>
        <v>0.0357142857142857</v>
      </c>
      <c r="K60" s="31" t="e">
        <f t="shared" ref="K60:Q60" si="5">K57/K58</f>
        <v>#DIV/0!</v>
      </c>
      <c r="L60" s="32" t="e">
        <f t="shared" si="5"/>
        <v>#DIV/0!</v>
      </c>
      <c r="M60" s="32" t="e">
        <f t="shared" si="5"/>
        <v>#DIV/0!</v>
      </c>
      <c r="N60" s="32" t="e">
        <f t="shared" si="5"/>
        <v>#DIV/0!</v>
      </c>
      <c r="O60" s="32" t="e">
        <f t="shared" si="5"/>
        <v>#DIV/0!</v>
      </c>
      <c r="P60" s="32" t="e">
        <f t="shared" si="5"/>
        <v>#DIV/0!</v>
      </c>
      <c r="Q60" s="32" t="e">
        <f t="shared" si="5"/>
        <v>#DIV/0!</v>
      </c>
    </row>
    <row r="61" spans="3:5">
      <c r="C61" s="20"/>
      <c r="D61" s="20"/>
      <c r="E61" s="2"/>
    </row>
    <row r="62" spans="3:5">
      <c r="C62" s="20"/>
      <c r="D62" s="20"/>
      <c r="E62" s="2"/>
    </row>
    <row r="63" spans="10:16">
      <c r="J63" s="33"/>
      <c r="K63" s="33"/>
      <c r="L63" s="33"/>
      <c r="M63" s="33"/>
      <c r="N63" s="33"/>
      <c r="O63" s="33"/>
      <c r="P63" s="33"/>
    </row>
    <row r="64" spans="10:16">
      <c r="J64" s="34" t="s">
        <v>99</v>
      </c>
      <c r="K64" s="34"/>
      <c r="L64" s="34"/>
      <c r="M64" s="34"/>
      <c r="N64" s="34"/>
      <c r="O64" s="34"/>
      <c r="P64" s="34"/>
    </row>
  </sheetData>
  <sortState ref="D9:I52">
    <sortCondition ref="D9:D52"/>
  </sortState>
  <mergeCells count="68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D55:I55"/>
    <mergeCell ref="C56:D56"/>
    <mergeCell ref="H56:I56"/>
    <mergeCell ref="C57:D57"/>
    <mergeCell ref="H57:I57"/>
    <mergeCell ref="C58:E58"/>
    <mergeCell ref="H58:I58"/>
    <mergeCell ref="C59:D59"/>
    <mergeCell ref="H59:I59"/>
    <mergeCell ref="C60:D60"/>
    <mergeCell ref="H60:I60"/>
    <mergeCell ref="C61:D61"/>
    <mergeCell ref="J63:P63"/>
    <mergeCell ref="J64:P64"/>
  </mergeCells>
  <pageMargins left="0.236220472440945" right="0.236220472440945" top="0.748031496062992" bottom="0.748031496062992" header="0.31496062992126" footer="0.31496062992126"/>
  <pageSetup paperSize="1" scale="7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R58"/>
  <sheetViews>
    <sheetView zoomScale="120" zoomScaleNormal="120" workbookViewId="0">
      <selection activeCell="D49" sqref="D49:I49"/>
    </sheetView>
  </sheetViews>
  <sheetFormatPr defaultColWidth="11" defaultRowHeight="14.4"/>
  <cols>
    <col min="1" max="1" width="1.33333333333333" customWidth="1"/>
    <col min="2" max="2" width="5" customWidth="1"/>
    <col min="3" max="3" width="10.8888888888889" customWidth="1"/>
    <col min="4" max="9" width="7.66666666666667" customWidth="1"/>
    <col min="10" max="10" width="7.11111111111111" customWidth="1"/>
    <col min="11" max="12" width="5.66666666666667" customWidth="1"/>
    <col min="13" max="13" width="6.44444444444444" customWidth="1"/>
    <col min="14" max="16" width="5.66666666666667" customWidth="1"/>
    <col min="17" max="17" width="8.66666666666667" customWidth="1"/>
    <col min="18" max="19" width="5.66666666666667" customWidth="1"/>
  </cols>
  <sheetData>
    <row r="2" ht="15.6" spans="2: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5"/>
      <c r="R2" s="35"/>
    </row>
    <row r="3" spans="3:18"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0"/>
      <c r="R3" s="20"/>
    </row>
    <row r="4" spans="3:15">
      <c r="C4" t="s">
        <v>2</v>
      </c>
      <c r="D4" s="3" t="s">
        <v>171</v>
      </c>
      <c r="E4" s="3"/>
      <c r="F4" s="3"/>
      <c r="G4" s="3"/>
      <c r="I4" t="s">
        <v>4</v>
      </c>
      <c r="J4" s="5" t="s">
        <v>183</v>
      </c>
      <c r="K4" s="5"/>
      <c r="M4" t="s">
        <v>6</v>
      </c>
      <c r="N4" s="24">
        <v>45446</v>
      </c>
      <c r="O4" s="24"/>
    </row>
    <row r="5" ht="6.75" customHeight="1" spans="4:7">
      <c r="D5" s="4"/>
      <c r="E5" s="4"/>
      <c r="F5" s="4"/>
      <c r="G5" s="4"/>
    </row>
    <row r="6" spans="3:16">
      <c r="C6" t="s">
        <v>7</v>
      </c>
      <c r="D6" s="5" t="s">
        <v>8</v>
      </c>
      <c r="E6" s="5"/>
      <c r="F6" s="5"/>
      <c r="G6" s="5"/>
      <c r="I6" s="20" t="s">
        <v>9</v>
      </c>
      <c r="J6" s="20"/>
      <c r="K6" s="25" t="s">
        <v>10</v>
      </c>
      <c r="L6" s="25"/>
      <c r="M6" s="25"/>
      <c r="N6" s="25"/>
      <c r="O6" s="25"/>
      <c r="P6" s="25"/>
    </row>
    <row r="7" ht="11.25" customHeight="1"/>
    <row r="8" spans="2:17">
      <c r="B8" s="6" t="s">
        <v>11</v>
      </c>
      <c r="C8" s="6" t="s">
        <v>12</v>
      </c>
      <c r="D8" s="7" t="s">
        <v>13</v>
      </c>
      <c r="E8" s="7"/>
      <c r="F8" s="7"/>
      <c r="G8" s="7"/>
      <c r="H8" s="7"/>
      <c r="I8" s="7"/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36" t="s">
        <v>21</v>
      </c>
    </row>
    <row r="9" spans="2:17">
      <c r="B9" s="14">
        <v>1</v>
      </c>
      <c r="C9" s="39" t="str">
        <f>[2]sheet1!B3</f>
        <v>221U0135</v>
      </c>
      <c r="D9" s="15" t="str">
        <f>[2]sheet1!C3</f>
        <v>ABRAJAN GONZALEZ ANGEL</v>
      </c>
      <c r="E9" s="16"/>
      <c r="F9" s="16"/>
      <c r="G9" s="16"/>
      <c r="H9" s="16"/>
      <c r="I9" s="28"/>
      <c r="J9" s="27">
        <v>100</v>
      </c>
      <c r="K9" s="7"/>
      <c r="L9" s="7"/>
      <c r="M9" s="7"/>
      <c r="N9" s="7"/>
      <c r="O9" s="7"/>
      <c r="P9" s="7"/>
      <c r="Q9" s="37"/>
    </row>
    <row r="10" spans="2:17">
      <c r="B10" s="14">
        <f>B9+1</f>
        <v>2</v>
      </c>
      <c r="C10" s="39" t="str">
        <f>[2]sheet1!B4</f>
        <v>221U0139</v>
      </c>
      <c r="D10" s="15" t="str">
        <f>[2]sheet1!C4</f>
        <v>AVILES GONZALEZ ROBERTO CARLO</v>
      </c>
      <c r="E10" s="16"/>
      <c r="F10" s="16"/>
      <c r="G10" s="16"/>
      <c r="H10" s="16"/>
      <c r="I10" s="28"/>
      <c r="J10" s="27">
        <v>100</v>
      </c>
      <c r="K10" s="7"/>
      <c r="L10" s="7"/>
      <c r="M10" s="7"/>
      <c r="N10" s="7"/>
      <c r="O10" s="7"/>
      <c r="P10" s="7"/>
      <c r="Q10" s="37"/>
    </row>
    <row r="11" spans="2:17">
      <c r="B11" s="14">
        <f>B10+1</f>
        <v>3</v>
      </c>
      <c r="C11" s="39" t="str">
        <f>[2]sheet1!B8</f>
        <v>221U0258</v>
      </c>
      <c r="D11" s="15" t="str">
        <f>[2]sheet1!C8</f>
        <v>CABRERA ECHAVARRIA JOSE ARMANDO</v>
      </c>
      <c r="E11" s="16"/>
      <c r="F11" s="16"/>
      <c r="G11" s="16"/>
      <c r="H11" s="16"/>
      <c r="I11" s="28"/>
      <c r="J11" s="27">
        <v>100</v>
      </c>
      <c r="K11" s="7"/>
      <c r="L11" s="7"/>
      <c r="M11" s="7"/>
      <c r="N11" s="7"/>
      <c r="O11" s="7"/>
      <c r="P11" s="7"/>
      <c r="Q11" s="37"/>
    </row>
    <row r="12" spans="2:17">
      <c r="B12" s="14">
        <v>4</v>
      </c>
      <c r="C12" s="39" t="str">
        <f>[2]sheet1!B10</f>
        <v>221U0149</v>
      </c>
      <c r="D12" s="15" t="str">
        <f>[2]sheet1!C10</f>
        <v>CHIPOL XOLO YAHVE ALEJANDRO</v>
      </c>
      <c r="E12" s="16"/>
      <c r="F12" s="16"/>
      <c r="G12" s="16"/>
      <c r="H12" s="16"/>
      <c r="I12" s="28"/>
      <c r="J12" s="27">
        <v>98</v>
      </c>
      <c r="K12" s="7"/>
      <c r="L12" s="7"/>
      <c r="M12" s="7"/>
      <c r="N12" s="7"/>
      <c r="O12" s="7"/>
      <c r="P12" s="7"/>
      <c r="Q12" s="37"/>
    </row>
    <row r="13" spans="2:17">
      <c r="B13" s="14">
        <f>B12+1</f>
        <v>5</v>
      </c>
      <c r="C13" s="39" t="str">
        <f>[2]sheet1!B11</f>
        <v>221U0152</v>
      </c>
      <c r="D13" s="15" t="str">
        <f>[2]sheet1!C11</f>
        <v>CRUZ GARCIA SANDRA</v>
      </c>
      <c r="E13" s="16"/>
      <c r="F13" s="16"/>
      <c r="G13" s="16"/>
      <c r="H13" s="16"/>
      <c r="I13" s="28"/>
      <c r="J13" s="27">
        <v>90</v>
      </c>
      <c r="K13" s="7"/>
      <c r="L13" s="7"/>
      <c r="M13" s="7"/>
      <c r="N13" s="7"/>
      <c r="O13" s="7"/>
      <c r="P13" s="7"/>
      <c r="Q13" s="37"/>
    </row>
    <row r="14" spans="2:17">
      <c r="B14" s="14">
        <f>B13+1</f>
        <v>6</v>
      </c>
      <c r="C14" s="39" t="str">
        <f>[2]sheet1!B12</f>
        <v>221U0155</v>
      </c>
      <c r="D14" s="15" t="str">
        <f>[2]sheet1!C12</f>
        <v>FISCAL AMBROS ERICK CANDELARIO</v>
      </c>
      <c r="E14" s="16"/>
      <c r="F14" s="16"/>
      <c r="G14" s="16"/>
      <c r="H14" s="16"/>
      <c r="I14" s="28"/>
      <c r="J14" s="27">
        <v>90</v>
      </c>
      <c r="K14" s="7"/>
      <c r="L14" s="7"/>
      <c r="M14" s="7"/>
      <c r="N14" s="7"/>
      <c r="O14" s="7"/>
      <c r="P14" s="7"/>
      <c r="Q14" s="37"/>
    </row>
    <row r="15" spans="2:17">
      <c r="B15" s="14">
        <f>B14+1</f>
        <v>7</v>
      </c>
      <c r="C15" s="39" t="str">
        <f>[2]sheet1!B13</f>
        <v>221U0157</v>
      </c>
      <c r="D15" s="15" t="str">
        <f>[2]sheet1!C13</f>
        <v>JIMENEZ MELCHI GUILLERMO</v>
      </c>
      <c r="E15" s="16"/>
      <c r="F15" s="16"/>
      <c r="G15" s="16"/>
      <c r="H15" s="16"/>
      <c r="I15" s="28"/>
      <c r="J15" s="27">
        <v>70</v>
      </c>
      <c r="K15" s="7"/>
      <c r="L15" s="7"/>
      <c r="M15" s="7"/>
      <c r="N15" s="7"/>
      <c r="O15" s="7"/>
      <c r="P15" s="7"/>
      <c r="Q15" s="37"/>
    </row>
    <row r="16" spans="2:17">
      <c r="B16" s="14">
        <f>B15+1</f>
        <v>8</v>
      </c>
      <c r="C16" s="39" t="str">
        <f>[2]sheet1!B14</f>
        <v>221U0164</v>
      </c>
      <c r="D16" s="15" t="str">
        <f>[2]sheet1!C14</f>
        <v>MONTIEL VILLASECA JOSE GUADALUPE</v>
      </c>
      <c r="E16" s="16"/>
      <c r="F16" s="16"/>
      <c r="G16" s="16"/>
      <c r="H16" s="16"/>
      <c r="I16" s="28"/>
      <c r="J16" s="27">
        <v>100</v>
      </c>
      <c r="K16" s="7"/>
      <c r="L16" s="7"/>
      <c r="M16" s="7"/>
      <c r="N16" s="7"/>
      <c r="O16" s="7"/>
      <c r="P16" s="7"/>
      <c r="Q16" s="37"/>
    </row>
    <row r="17" spans="2:17">
      <c r="B17" s="14">
        <f>B16+1</f>
        <v>9</v>
      </c>
      <c r="C17" s="39" t="str">
        <f>[2]sheet1!B15</f>
        <v>221U0168</v>
      </c>
      <c r="D17" s="15" t="str">
        <f>[2]sheet1!C15</f>
        <v>POLITO MALAGA MIGUEL EDUARDO</v>
      </c>
      <c r="E17" s="16"/>
      <c r="F17" s="16"/>
      <c r="G17" s="16"/>
      <c r="H17" s="16"/>
      <c r="I17" s="28"/>
      <c r="J17" s="27">
        <v>95</v>
      </c>
      <c r="K17" s="7"/>
      <c r="L17" s="7"/>
      <c r="M17" s="7"/>
      <c r="N17" s="7"/>
      <c r="O17" s="7"/>
      <c r="P17" s="7"/>
      <c r="Q17" s="37"/>
    </row>
    <row r="18" spans="2:17">
      <c r="B18" s="14">
        <v>10</v>
      </c>
      <c r="C18" s="39" t="str">
        <f>[2]sheet1!B17</f>
        <v>221U0177</v>
      </c>
      <c r="D18" s="15" t="str">
        <f>[2]sheet1!C17</f>
        <v>TEOBA ROSALES JUAN ANTONIO</v>
      </c>
      <c r="E18" s="16"/>
      <c r="F18" s="16"/>
      <c r="G18" s="16"/>
      <c r="H18" s="16"/>
      <c r="I18" s="28"/>
      <c r="J18" s="27">
        <v>95</v>
      </c>
      <c r="K18" s="7"/>
      <c r="L18" s="7"/>
      <c r="M18" s="7"/>
      <c r="N18" s="7"/>
      <c r="O18" s="7"/>
      <c r="P18" s="7"/>
      <c r="Q18" s="37"/>
    </row>
    <row r="19" spans="2:17">
      <c r="B19" s="14">
        <f t="shared" ref="B18:B49" si="0">B18+1</f>
        <v>11</v>
      </c>
      <c r="C19" s="39" t="s">
        <v>165</v>
      </c>
      <c r="D19" s="40" t="s">
        <v>166</v>
      </c>
      <c r="E19" s="40"/>
      <c r="F19" s="40"/>
      <c r="G19" s="40"/>
      <c r="H19" s="40"/>
      <c r="I19" s="40"/>
      <c r="J19" s="36">
        <v>0</v>
      </c>
      <c r="K19" s="7"/>
      <c r="L19" s="7"/>
      <c r="M19" s="7"/>
      <c r="N19" s="7"/>
      <c r="O19" s="7"/>
      <c r="P19" s="7"/>
      <c r="Q19" s="37"/>
    </row>
    <row r="20" spans="2:17">
      <c r="B20" s="14">
        <f t="shared" si="0"/>
        <v>12</v>
      </c>
      <c r="C20" s="39" t="s">
        <v>184</v>
      </c>
      <c r="D20" s="40" t="s">
        <v>185</v>
      </c>
      <c r="E20" s="40"/>
      <c r="F20" s="40"/>
      <c r="G20" s="40"/>
      <c r="H20" s="40"/>
      <c r="I20" s="40"/>
      <c r="J20" s="27">
        <v>70</v>
      </c>
      <c r="K20" s="7"/>
      <c r="L20" s="7"/>
      <c r="M20" s="7"/>
      <c r="N20" s="7"/>
      <c r="O20" s="7"/>
      <c r="P20" s="7"/>
      <c r="Q20" s="37"/>
    </row>
    <row r="21" spans="2:17">
      <c r="B21" s="14">
        <f t="shared" si="0"/>
        <v>13</v>
      </c>
      <c r="C21" s="14"/>
      <c r="D21" s="40"/>
      <c r="E21" s="40"/>
      <c r="F21" s="40"/>
      <c r="G21" s="40"/>
      <c r="H21" s="40"/>
      <c r="I21" s="40"/>
      <c r="J21" s="7"/>
      <c r="K21" s="7"/>
      <c r="L21" s="7"/>
      <c r="M21" s="7"/>
      <c r="N21" s="7"/>
      <c r="O21" s="7"/>
      <c r="P21" s="7"/>
      <c r="Q21" s="37"/>
    </row>
    <row r="22" spans="2:17">
      <c r="B22" s="14">
        <f t="shared" si="0"/>
        <v>14</v>
      </c>
      <c r="C22" s="14"/>
      <c r="D22" s="40"/>
      <c r="E22" s="40"/>
      <c r="F22" s="40"/>
      <c r="G22" s="40"/>
      <c r="H22" s="40"/>
      <c r="I22" s="40"/>
      <c r="J22" s="29"/>
      <c r="K22" s="7"/>
      <c r="L22" s="7"/>
      <c r="M22" s="7"/>
      <c r="N22" s="7"/>
      <c r="O22" s="7"/>
      <c r="P22" s="7"/>
      <c r="Q22" s="37"/>
    </row>
    <row r="23" spans="2:17">
      <c r="B23" s="14">
        <f t="shared" si="0"/>
        <v>15</v>
      </c>
      <c r="C23" s="14"/>
      <c r="D23" s="40"/>
      <c r="E23" s="40"/>
      <c r="F23" s="40"/>
      <c r="G23" s="40"/>
      <c r="H23" s="40"/>
      <c r="I23" s="40"/>
      <c r="J23" s="29"/>
      <c r="K23" s="7"/>
      <c r="L23" s="7"/>
      <c r="M23" s="7"/>
      <c r="N23" s="7"/>
      <c r="O23" s="7"/>
      <c r="P23" s="7"/>
      <c r="Q23" s="37"/>
    </row>
    <row r="24" spans="2:17">
      <c r="B24" s="14">
        <f t="shared" si="0"/>
        <v>16</v>
      </c>
      <c r="C24" s="14"/>
      <c r="D24" s="40"/>
      <c r="E24" s="40"/>
      <c r="F24" s="40"/>
      <c r="G24" s="40"/>
      <c r="H24" s="40"/>
      <c r="I24" s="40"/>
      <c r="J24" s="29"/>
      <c r="K24" s="7"/>
      <c r="L24" s="7"/>
      <c r="M24" s="7"/>
      <c r="N24" s="7"/>
      <c r="O24" s="7"/>
      <c r="P24" s="7"/>
      <c r="Q24" s="37"/>
    </row>
    <row r="25" spans="2:17">
      <c r="B25" s="14">
        <f t="shared" si="0"/>
        <v>17</v>
      </c>
      <c r="C25" s="14"/>
      <c r="D25" s="40"/>
      <c r="E25" s="40"/>
      <c r="F25" s="40"/>
      <c r="G25" s="40"/>
      <c r="H25" s="40"/>
      <c r="I25" s="40"/>
      <c r="J25" s="7"/>
      <c r="K25" s="7"/>
      <c r="L25" s="7"/>
      <c r="M25" s="7"/>
      <c r="N25" s="7"/>
      <c r="O25" s="7"/>
      <c r="P25" s="7"/>
      <c r="Q25" s="37"/>
    </row>
    <row r="26" spans="2:17">
      <c r="B26" s="14">
        <f t="shared" si="0"/>
        <v>18</v>
      </c>
      <c r="C26" s="14"/>
      <c r="D26" s="14"/>
      <c r="E26" s="14"/>
      <c r="F26" s="14"/>
      <c r="G26" s="14"/>
      <c r="H26" s="14"/>
      <c r="I26" s="14"/>
      <c r="J26" s="7"/>
      <c r="K26" s="7"/>
      <c r="L26" s="7"/>
      <c r="M26" s="7"/>
      <c r="N26" s="7"/>
      <c r="O26" s="7"/>
      <c r="P26" s="7"/>
      <c r="Q26" s="37"/>
    </row>
    <row r="27" spans="2:17">
      <c r="B27" s="14">
        <f t="shared" si="0"/>
        <v>19</v>
      </c>
      <c r="C27" s="14"/>
      <c r="D27" s="14"/>
      <c r="E27" s="14"/>
      <c r="F27" s="14"/>
      <c r="G27" s="14"/>
      <c r="H27" s="14"/>
      <c r="I27" s="14"/>
      <c r="J27" s="7"/>
      <c r="K27" s="7"/>
      <c r="L27" s="7"/>
      <c r="M27" s="7"/>
      <c r="N27" s="7"/>
      <c r="O27" s="7"/>
      <c r="P27" s="7"/>
      <c r="Q27" s="37"/>
    </row>
    <row r="28" spans="2:17">
      <c r="B28" s="14">
        <f t="shared" si="0"/>
        <v>20</v>
      </c>
      <c r="C28" s="14"/>
      <c r="D28" s="14"/>
      <c r="E28" s="14"/>
      <c r="F28" s="14"/>
      <c r="G28" s="14"/>
      <c r="H28" s="14"/>
      <c r="I28" s="14"/>
      <c r="J28" s="7"/>
      <c r="K28" s="7"/>
      <c r="L28" s="7"/>
      <c r="M28" s="7"/>
      <c r="N28" s="7"/>
      <c r="O28" s="7"/>
      <c r="P28" s="7"/>
      <c r="Q28" s="37"/>
    </row>
    <row r="29" spans="2:17">
      <c r="B29" s="14">
        <f t="shared" si="0"/>
        <v>21</v>
      </c>
      <c r="C29" s="14"/>
      <c r="D29" s="14"/>
      <c r="E29" s="14"/>
      <c r="F29" s="14"/>
      <c r="G29" s="14"/>
      <c r="H29" s="14"/>
      <c r="I29" s="14"/>
      <c r="J29" s="7"/>
      <c r="K29" s="7"/>
      <c r="L29" s="7"/>
      <c r="M29" s="7"/>
      <c r="N29" s="7"/>
      <c r="O29" s="7"/>
      <c r="P29" s="7"/>
      <c r="Q29" s="37"/>
    </row>
    <row r="30" spans="2:17">
      <c r="B30" s="14">
        <f t="shared" si="0"/>
        <v>22</v>
      </c>
      <c r="C30" s="14"/>
      <c r="D30" s="14"/>
      <c r="E30" s="14"/>
      <c r="F30" s="14"/>
      <c r="G30" s="14"/>
      <c r="H30" s="14"/>
      <c r="I30" s="14"/>
      <c r="J30" s="7"/>
      <c r="K30" s="7"/>
      <c r="L30" s="7"/>
      <c r="M30" s="7"/>
      <c r="N30" s="7"/>
      <c r="O30" s="7"/>
      <c r="P30" s="7"/>
      <c r="Q30" s="37"/>
    </row>
    <row r="31" spans="2:17">
      <c r="B31" s="14">
        <f t="shared" si="0"/>
        <v>23</v>
      </c>
      <c r="C31" s="14"/>
      <c r="D31" s="14"/>
      <c r="E31" s="14"/>
      <c r="F31" s="14"/>
      <c r="G31" s="14"/>
      <c r="H31" s="14"/>
      <c r="I31" s="14"/>
      <c r="J31" s="7"/>
      <c r="K31" s="7"/>
      <c r="L31" s="7"/>
      <c r="M31" s="7"/>
      <c r="N31" s="7"/>
      <c r="O31" s="7"/>
      <c r="P31" s="7"/>
      <c r="Q31" s="37"/>
    </row>
    <row r="32" spans="2:17">
      <c r="B32" s="14">
        <f t="shared" si="0"/>
        <v>24</v>
      </c>
      <c r="C32" s="14"/>
      <c r="D32" s="14"/>
      <c r="E32" s="14"/>
      <c r="F32" s="14"/>
      <c r="G32" s="14"/>
      <c r="H32" s="14"/>
      <c r="I32" s="14"/>
      <c r="J32" s="7"/>
      <c r="K32" s="7"/>
      <c r="L32" s="7"/>
      <c r="M32" s="7"/>
      <c r="N32" s="7"/>
      <c r="O32" s="7"/>
      <c r="P32" s="7"/>
      <c r="Q32" s="37"/>
    </row>
    <row r="33" spans="2:17">
      <c r="B33" s="14">
        <f t="shared" si="0"/>
        <v>25</v>
      </c>
      <c r="C33" s="14"/>
      <c r="D33" s="14"/>
      <c r="E33" s="14"/>
      <c r="F33" s="14"/>
      <c r="G33" s="14"/>
      <c r="H33" s="14"/>
      <c r="I33" s="14"/>
      <c r="J33" s="7"/>
      <c r="K33" s="7"/>
      <c r="L33" s="7"/>
      <c r="M33" s="7"/>
      <c r="N33" s="7"/>
      <c r="O33" s="7"/>
      <c r="P33" s="7"/>
      <c r="Q33" s="37"/>
    </row>
    <row r="34" spans="2:17">
      <c r="B34" s="14">
        <f t="shared" si="0"/>
        <v>26</v>
      </c>
      <c r="C34" s="14"/>
      <c r="D34" s="14"/>
      <c r="E34" s="14"/>
      <c r="F34" s="14"/>
      <c r="G34" s="14"/>
      <c r="H34" s="14"/>
      <c r="I34" s="14"/>
      <c r="J34" s="7"/>
      <c r="K34" s="7"/>
      <c r="L34" s="7"/>
      <c r="M34" s="7"/>
      <c r="N34" s="7"/>
      <c r="O34" s="7"/>
      <c r="P34" s="7"/>
      <c r="Q34" s="37"/>
    </row>
    <row r="35" spans="2:17">
      <c r="B35" s="14">
        <f t="shared" si="0"/>
        <v>27</v>
      </c>
      <c r="C35" s="14"/>
      <c r="D35" s="14"/>
      <c r="E35" s="14"/>
      <c r="F35" s="14"/>
      <c r="G35" s="14"/>
      <c r="H35" s="14"/>
      <c r="I35" s="14"/>
      <c r="J35" s="7"/>
      <c r="K35" s="7"/>
      <c r="L35" s="7"/>
      <c r="M35" s="7"/>
      <c r="N35" s="7"/>
      <c r="O35" s="7"/>
      <c r="P35" s="7"/>
      <c r="Q35" s="37"/>
    </row>
    <row r="36" spans="2:17">
      <c r="B36" s="14">
        <f t="shared" si="0"/>
        <v>28</v>
      </c>
      <c r="C36" s="14"/>
      <c r="D36" s="14"/>
      <c r="E36" s="14"/>
      <c r="F36" s="14"/>
      <c r="G36" s="14"/>
      <c r="H36" s="14"/>
      <c r="I36" s="14"/>
      <c r="J36" s="7"/>
      <c r="K36" s="7"/>
      <c r="L36" s="7"/>
      <c r="M36" s="7"/>
      <c r="N36" s="7"/>
      <c r="O36" s="7"/>
      <c r="P36" s="7"/>
      <c r="Q36" s="37"/>
    </row>
    <row r="37" spans="2:17">
      <c r="B37" s="14">
        <f t="shared" si="0"/>
        <v>29</v>
      </c>
      <c r="C37" s="14"/>
      <c r="D37" s="14"/>
      <c r="E37" s="14"/>
      <c r="F37" s="14"/>
      <c r="G37" s="14"/>
      <c r="H37" s="14"/>
      <c r="I37" s="14"/>
      <c r="J37" s="7"/>
      <c r="K37" s="7"/>
      <c r="L37" s="7"/>
      <c r="M37" s="7"/>
      <c r="N37" s="7"/>
      <c r="O37" s="7"/>
      <c r="P37" s="7"/>
      <c r="Q37" s="37"/>
    </row>
    <row r="38" spans="2:17">
      <c r="B38" s="14">
        <f t="shared" si="0"/>
        <v>30</v>
      </c>
      <c r="C38" s="14"/>
      <c r="D38" s="14"/>
      <c r="E38" s="14"/>
      <c r="F38" s="14"/>
      <c r="G38" s="14"/>
      <c r="H38" s="14"/>
      <c r="I38" s="14"/>
      <c r="J38" s="7"/>
      <c r="K38" s="7"/>
      <c r="L38" s="7"/>
      <c r="M38" s="7"/>
      <c r="N38" s="7"/>
      <c r="O38" s="7"/>
      <c r="P38" s="7"/>
      <c r="Q38" s="37"/>
    </row>
    <row r="39" spans="2:17">
      <c r="B39" s="14">
        <f t="shared" si="0"/>
        <v>31</v>
      </c>
      <c r="C39" s="14"/>
      <c r="D39" s="14"/>
      <c r="E39" s="14"/>
      <c r="F39" s="14"/>
      <c r="G39" s="14"/>
      <c r="H39" s="14"/>
      <c r="I39" s="14"/>
      <c r="J39" s="7"/>
      <c r="K39" s="7"/>
      <c r="L39" s="7"/>
      <c r="M39" s="7"/>
      <c r="N39" s="7"/>
      <c r="O39" s="7"/>
      <c r="P39" s="7"/>
      <c r="Q39" s="37"/>
    </row>
    <row r="40" spans="2:17">
      <c r="B40" s="14">
        <f t="shared" si="0"/>
        <v>32</v>
      </c>
      <c r="C40" s="14"/>
      <c r="D40" s="14"/>
      <c r="E40" s="14"/>
      <c r="F40" s="14"/>
      <c r="G40" s="14"/>
      <c r="H40" s="14"/>
      <c r="I40" s="14"/>
      <c r="J40" s="7"/>
      <c r="K40" s="7"/>
      <c r="L40" s="7"/>
      <c r="M40" s="7"/>
      <c r="N40" s="7"/>
      <c r="O40" s="7"/>
      <c r="P40" s="7"/>
      <c r="Q40" s="37"/>
    </row>
    <row r="41" spans="2:17">
      <c r="B41" s="14">
        <f t="shared" si="0"/>
        <v>33</v>
      </c>
      <c r="C41" s="17"/>
      <c r="D41" s="14"/>
      <c r="E41" s="14"/>
      <c r="F41" s="14"/>
      <c r="G41" s="14"/>
      <c r="H41" s="14"/>
      <c r="I41" s="14"/>
      <c r="J41" s="7"/>
      <c r="K41" s="7"/>
      <c r="L41" s="7"/>
      <c r="M41" s="7"/>
      <c r="N41" s="7"/>
      <c r="O41" s="7"/>
      <c r="P41" s="7"/>
      <c r="Q41" s="37"/>
    </row>
    <row r="42" spans="2:17">
      <c r="B42" s="14">
        <f t="shared" si="0"/>
        <v>34</v>
      </c>
      <c r="C42" s="17"/>
      <c r="D42" s="14"/>
      <c r="E42" s="14"/>
      <c r="F42" s="14"/>
      <c r="G42" s="14"/>
      <c r="H42" s="14"/>
      <c r="I42" s="14"/>
      <c r="J42" s="7"/>
      <c r="K42" s="7"/>
      <c r="L42" s="7"/>
      <c r="M42" s="7"/>
      <c r="N42" s="7"/>
      <c r="O42" s="7"/>
      <c r="P42" s="7"/>
      <c r="Q42" s="37"/>
    </row>
    <row r="43" spans="2:17">
      <c r="B43" s="14">
        <f t="shared" si="0"/>
        <v>35</v>
      </c>
      <c r="C43" s="17"/>
      <c r="D43" s="14"/>
      <c r="E43" s="14"/>
      <c r="F43" s="14"/>
      <c r="G43" s="14"/>
      <c r="H43" s="14"/>
      <c r="I43" s="14"/>
      <c r="J43" s="7"/>
      <c r="K43" s="7"/>
      <c r="L43" s="7"/>
      <c r="M43" s="7"/>
      <c r="N43" s="7"/>
      <c r="O43" s="7"/>
      <c r="P43" s="7"/>
      <c r="Q43" s="37"/>
    </row>
    <row r="44" spans="2:17">
      <c r="B44" s="14">
        <f t="shared" si="0"/>
        <v>36</v>
      </c>
      <c r="C44" s="17"/>
      <c r="D44" s="14"/>
      <c r="E44" s="14"/>
      <c r="F44" s="14"/>
      <c r="G44" s="14"/>
      <c r="H44" s="14"/>
      <c r="I44" s="14"/>
      <c r="J44" s="7"/>
      <c r="K44" s="7"/>
      <c r="L44" s="7"/>
      <c r="M44" s="7"/>
      <c r="N44" s="7"/>
      <c r="O44" s="7"/>
      <c r="P44" s="7"/>
      <c r="Q44" s="37"/>
    </row>
    <row r="45" spans="2:17">
      <c r="B45" s="14">
        <f t="shared" si="0"/>
        <v>37</v>
      </c>
      <c r="C45" s="17"/>
      <c r="D45" s="14"/>
      <c r="E45" s="14"/>
      <c r="F45" s="14"/>
      <c r="G45" s="14"/>
      <c r="H45" s="14"/>
      <c r="I45" s="14"/>
      <c r="J45" s="7"/>
      <c r="K45" s="7"/>
      <c r="L45" s="7"/>
      <c r="M45" s="7"/>
      <c r="N45" s="7"/>
      <c r="O45" s="7"/>
      <c r="P45" s="7"/>
      <c r="Q45" s="37"/>
    </row>
    <row r="46" spans="2:17">
      <c r="B46" s="14">
        <f t="shared" si="0"/>
        <v>38</v>
      </c>
      <c r="C46" s="17"/>
      <c r="D46" s="14"/>
      <c r="E46" s="14"/>
      <c r="F46" s="14"/>
      <c r="G46" s="14"/>
      <c r="H46" s="14"/>
      <c r="I46" s="14"/>
      <c r="J46" s="7"/>
      <c r="K46" s="7"/>
      <c r="L46" s="7"/>
      <c r="M46" s="7"/>
      <c r="N46" s="7"/>
      <c r="O46" s="7"/>
      <c r="P46" s="7"/>
      <c r="Q46" s="37"/>
    </row>
    <row r="47" spans="2:17">
      <c r="B47" s="14">
        <f t="shared" si="0"/>
        <v>39</v>
      </c>
      <c r="C47" s="17"/>
      <c r="D47" s="14"/>
      <c r="E47" s="14"/>
      <c r="F47" s="14"/>
      <c r="G47" s="14"/>
      <c r="H47" s="14"/>
      <c r="I47" s="14"/>
      <c r="J47" s="7"/>
      <c r="K47" s="7"/>
      <c r="L47" s="7"/>
      <c r="M47" s="7"/>
      <c r="N47" s="7"/>
      <c r="O47" s="7"/>
      <c r="P47" s="7"/>
      <c r="Q47" s="37"/>
    </row>
    <row r="48" spans="2:17">
      <c r="B48" s="14">
        <f t="shared" si="0"/>
        <v>40</v>
      </c>
      <c r="C48" s="17"/>
      <c r="D48" s="14"/>
      <c r="E48" s="14"/>
      <c r="F48" s="14"/>
      <c r="G48" s="14"/>
      <c r="H48" s="14"/>
      <c r="I48" s="14"/>
      <c r="J48" s="7"/>
      <c r="K48" s="7"/>
      <c r="L48" s="7"/>
      <c r="M48" s="7"/>
      <c r="N48" s="7"/>
      <c r="O48" s="7"/>
      <c r="P48" s="7"/>
      <c r="Q48" s="37"/>
    </row>
    <row r="49" spans="2:17">
      <c r="B49" s="14">
        <f t="shared" si="0"/>
        <v>41</v>
      </c>
      <c r="C49" s="6"/>
      <c r="D49" s="18"/>
      <c r="E49" s="19"/>
      <c r="F49" s="19"/>
      <c r="G49" s="19"/>
      <c r="H49" s="19"/>
      <c r="I49" s="30"/>
      <c r="J49" s="6"/>
      <c r="K49" s="6"/>
      <c r="L49" s="6"/>
      <c r="M49" s="6"/>
      <c r="N49" s="6"/>
      <c r="O49" s="6"/>
      <c r="P49" s="6"/>
      <c r="Q49" s="37"/>
    </row>
    <row r="50" spans="3:17">
      <c r="C50" s="20"/>
      <c r="D50" s="20"/>
      <c r="E50" s="20"/>
      <c r="H50" s="21" t="s">
        <v>94</v>
      </c>
      <c r="I50" s="21"/>
      <c r="J50" s="21">
        <f>COUNTIF(J9:J49,"&gt;=70")</f>
        <v>11</v>
      </c>
      <c r="K50" s="21">
        <f t="shared" ref="K50:P50" si="1">COUNTIF(K9:K49,"&gt;=70")</f>
        <v>0</v>
      </c>
      <c r="L50" s="21">
        <f t="shared" si="1"/>
        <v>0</v>
      </c>
      <c r="M50" s="21">
        <f t="shared" si="1"/>
        <v>0</v>
      </c>
      <c r="N50" s="21">
        <f t="shared" si="1"/>
        <v>0</v>
      </c>
      <c r="O50" s="21">
        <f t="shared" si="1"/>
        <v>0</v>
      </c>
      <c r="P50" s="21">
        <f t="shared" si="1"/>
        <v>0</v>
      </c>
      <c r="Q50" s="38">
        <f>COUNTIF(Q9:Q44,"&gt;=70")</f>
        <v>0</v>
      </c>
    </row>
    <row r="51" spans="3:17">
      <c r="C51" s="20"/>
      <c r="D51" s="20"/>
      <c r="E51" s="2"/>
      <c r="H51" s="22" t="s">
        <v>95</v>
      </c>
      <c r="I51" s="22"/>
      <c r="J51" s="22">
        <f>COUNTIF(J9:J49,"&lt;70")</f>
        <v>1</v>
      </c>
      <c r="K51" s="22">
        <f t="shared" ref="K51:Q51" si="2">COUNTIF(K9:K49,"&lt;70")</f>
        <v>0</v>
      </c>
      <c r="L51" s="22">
        <f t="shared" si="2"/>
        <v>0</v>
      </c>
      <c r="M51" s="22">
        <f t="shared" si="2"/>
        <v>0</v>
      </c>
      <c r="N51" s="22">
        <f t="shared" si="2"/>
        <v>0</v>
      </c>
      <c r="O51" s="22">
        <f t="shared" si="2"/>
        <v>0</v>
      </c>
      <c r="P51" s="22">
        <f t="shared" si="2"/>
        <v>0</v>
      </c>
      <c r="Q51" s="22">
        <f t="shared" si="2"/>
        <v>0</v>
      </c>
    </row>
    <row r="52" spans="3:17">
      <c r="C52" s="20"/>
      <c r="D52" s="20"/>
      <c r="E52" s="20"/>
      <c r="H52" s="22" t="s">
        <v>96</v>
      </c>
      <c r="I52" s="22"/>
      <c r="J52" s="22">
        <f>COUNT(J9:J49)</f>
        <v>12</v>
      </c>
      <c r="K52" s="22">
        <f t="shared" ref="K52:Q52" si="3">COUNT(K9:K49)</f>
        <v>0</v>
      </c>
      <c r="L52" s="22">
        <f t="shared" si="3"/>
        <v>0</v>
      </c>
      <c r="M52" s="22">
        <f t="shared" si="3"/>
        <v>0</v>
      </c>
      <c r="N52" s="22">
        <f t="shared" si="3"/>
        <v>0</v>
      </c>
      <c r="O52" s="22">
        <f t="shared" si="3"/>
        <v>0</v>
      </c>
      <c r="P52" s="22">
        <f t="shared" si="3"/>
        <v>0</v>
      </c>
      <c r="Q52" s="22">
        <f t="shared" si="3"/>
        <v>0</v>
      </c>
    </row>
    <row r="53" spans="3:17">
      <c r="C53" s="20"/>
      <c r="D53" s="20"/>
      <c r="E53" s="20"/>
      <c r="H53" s="23" t="s">
        <v>97</v>
      </c>
      <c r="I53" s="23"/>
      <c r="J53" s="31">
        <f>J50/J52</f>
        <v>0.916666666666667</v>
      </c>
      <c r="K53" s="32" t="e">
        <f t="shared" ref="K53:Q53" si="4">K50/K52</f>
        <v>#DIV/0!</v>
      </c>
      <c r="L53" s="32" t="e">
        <f t="shared" si="4"/>
        <v>#DIV/0!</v>
      </c>
      <c r="M53" s="32" t="e">
        <f t="shared" si="4"/>
        <v>#DIV/0!</v>
      </c>
      <c r="N53" s="32" t="e">
        <f t="shared" si="4"/>
        <v>#DIV/0!</v>
      </c>
      <c r="O53" s="32" t="e">
        <f t="shared" si="4"/>
        <v>#DIV/0!</v>
      </c>
      <c r="P53" s="32" t="e">
        <f t="shared" si="4"/>
        <v>#DIV/0!</v>
      </c>
      <c r="Q53" s="32" t="e">
        <f t="shared" si="4"/>
        <v>#DIV/0!</v>
      </c>
    </row>
    <row r="54" spans="3:17">
      <c r="C54" s="20"/>
      <c r="D54" s="20"/>
      <c r="E54" s="20"/>
      <c r="H54" s="23" t="s">
        <v>98</v>
      </c>
      <c r="I54" s="23"/>
      <c r="J54" s="31">
        <f>J51/J52</f>
        <v>0.0833333333333333</v>
      </c>
      <c r="K54" s="31" t="e">
        <f t="shared" ref="K54:Q54" si="5">K51/K52</f>
        <v>#DIV/0!</v>
      </c>
      <c r="L54" s="32" t="e">
        <f t="shared" si="5"/>
        <v>#DIV/0!</v>
      </c>
      <c r="M54" s="32" t="e">
        <f t="shared" si="5"/>
        <v>#DIV/0!</v>
      </c>
      <c r="N54" s="32" t="e">
        <f t="shared" si="5"/>
        <v>#DIV/0!</v>
      </c>
      <c r="O54" s="32" t="e">
        <f t="shared" si="5"/>
        <v>#DIV/0!</v>
      </c>
      <c r="P54" s="32" t="e">
        <f t="shared" si="5"/>
        <v>#DIV/0!</v>
      </c>
      <c r="Q54" s="32" t="e">
        <f t="shared" si="5"/>
        <v>#DIV/0!</v>
      </c>
    </row>
    <row r="55" spans="3:5">
      <c r="C55" s="20"/>
      <c r="D55" s="20"/>
      <c r="E55" s="2"/>
    </row>
    <row r="56" spans="3:5">
      <c r="C56" s="20"/>
      <c r="D56" s="20"/>
      <c r="E56" s="2"/>
    </row>
    <row r="57" spans="10:16">
      <c r="J57" s="33"/>
      <c r="K57" s="33"/>
      <c r="L57" s="33"/>
      <c r="M57" s="33"/>
      <c r="N57" s="33"/>
      <c r="O57" s="33"/>
      <c r="P57" s="33"/>
    </row>
    <row r="58" spans="10:16">
      <c r="J58" s="34" t="s">
        <v>99</v>
      </c>
      <c r="K58" s="34"/>
      <c r="L58" s="34"/>
      <c r="M58" s="34"/>
      <c r="N58" s="34"/>
      <c r="O58" s="34"/>
      <c r="P58" s="34"/>
    </row>
  </sheetData>
  <mergeCells count="63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C50:D50"/>
    <mergeCell ref="H50:I50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7:P57"/>
    <mergeCell ref="J58:P58"/>
  </mergeCells>
  <pageMargins left="0.236220472440945" right="0.236220472440945" top="0.748031496062992" bottom="0.748031496062992" header="0.31496062992126" footer="0.31496062992126"/>
  <pageSetup paperSize="1" scale="7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R58"/>
  <sheetViews>
    <sheetView tabSelected="1" zoomScale="120" zoomScaleNormal="120" workbookViewId="0">
      <selection activeCell="T11" sqref="T11"/>
    </sheetView>
  </sheetViews>
  <sheetFormatPr defaultColWidth="11" defaultRowHeight="14.4"/>
  <cols>
    <col min="1" max="1" width="1.33333333333333" customWidth="1"/>
    <col min="2" max="2" width="5" customWidth="1"/>
    <col min="3" max="3" width="10.8888888888889" customWidth="1"/>
    <col min="4" max="9" width="7.66666666666667" customWidth="1"/>
    <col min="10" max="10" width="7.11111111111111" customWidth="1"/>
    <col min="11" max="12" width="5.66666666666667" customWidth="1"/>
    <col min="13" max="13" width="6.44444444444444" customWidth="1"/>
    <col min="14" max="14" width="5.66666666666667" customWidth="1"/>
    <col min="15" max="15" width="6.57407407407407" customWidth="1"/>
    <col min="16" max="16" width="5.66666666666667" customWidth="1"/>
    <col min="17" max="17" width="8.66666666666667" customWidth="1"/>
    <col min="18" max="19" width="5.66666666666667" customWidth="1"/>
  </cols>
  <sheetData>
    <row r="2" ht="15.6" spans="2: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5"/>
      <c r="R2" s="35"/>
    </row>
    <row r="3" spans="3:18"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0"/>
      <c r="R3" s="20"/>
    </row>
    <row r="4" spans="3:15">
      <c r="C4" t="s">
        <v>2</v>
      </c>
      <c r="D4" s="3" t="s">
        <v>186</v>
      </c>
      <c r="E4" s="3"/>
      <c r="F4" s="3"/>
      <c r="G4" s="3"/>
      <c r="I4" t="s">
        <v>4</v>
      </c>
      <c r="J4" s="5" t="s">
        <v>187</v>
      </c>
      <c r="K4" s="5"/>
      <c r="M4" t="s">
        <v>6</v>
      </c>
      <c r="N4" s="24">
        <v>45446</v>
      </c>
      <c r="O4" s="24"/>
    </row>
    <row r="5" ht="6.75" customHeight="1" spans="4:7">
      <c r="D5" s="4"/>
      <c r="E5" s="4"/>
      <c r="F5" s="4"/>
      <c r="G5" s="4"/>
    </row>
    <row r="6" spans="3:16">
      <c r="C6" t="s">
        <v>7</v>
      </c>
      <c r="D6" s="5" t="s">
        <v>8</v>
      </c>
      <c r="E6" s="5"/>
      <c r="F6" s="5"/>
      <c r="G6" s="5"/>
      <c r="I6" s="20" t="s">
        <v>9</v>
      </c>
      <c r="J6" s="20"/>
      <c r="K6" s="25" t="s">
        <v>10</v>
      </c>
      <c r="L6" s="25"/>
      <c r="M6" s="25"/>
      <c r="N6" s="25"/>
      <c r="O6" s="25"/>
      <c r="P6" s="25"/>
    </row>
    <row r="7" ht="11.25" customHeight="1"/>
    <row r="8" ht="15.15" spans="2:17">
      <c r="B8" s="6" t="s">
        <v>11</v>
      </c>
      <c r="C8" s="6" t="s">
        <v>12</v>
      </c>
      <c r="D8" s="7" t="s">
        <v>13</v>
      </c>
      <c r="E8" s="7"/>
      <c r="F8" s="7"/>
      <c r="G8" s="7"/>
      <c r="H8" s="7"/>
      <c r="I8" s="7"/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36" t="s">
        <v>21</v>
      </c>
    </row>
    <row r="9" ht="15.15" spans="2:17">
      <c r="B9" s="8">
        <v>1</v>
      </c>
      <c r="C9" s="9" t="s">
        <v>188</v>
      </c>
      <c r="D9" s="10" t="s">
        <v>189</v>
      </c>
      <c r="E9" s="11"/>
      <c r="F9" s="11"/>
      <c r="G9" s="11"/>
      <c r="H9" s="11"/>
      <c r="I9" s="26"/>
      <c r="J9" s="27">
        <v>70</v>
      </c>
      <c r="K9" s="7"/>
      <c r="L9" s="7"/>
      <c r="M9" s="7"/>
      <c r="N9" s="7"/>
      <c r="O9" s="7"/>
      <c r="P9" s="7"/>
      <c r="Q9" s="37"/>
    </row>
    <row r="10" ht="15.15" spans="2:17">
      <c r="B10" s="12">
        <v>2</v>
      </c>
      <c r="C10" s="13" t="s">
        <v>190</v>
      </c>
      <c r="D10" s="10" t="s">
        <v>191</v>
      </c>
      <c r="E10" s="11"/>
      <c r="F10" s="11"/>
      <c r="G10" s="11"/>
      <c r="H10" s="11"/>
      <c r="I10" s="26"/>
      <c r="J10" s="27">
        <v>70</v>
      </c>
      <c r="K10" s="7"/>
      <c r="L10" s="7"/>
      <c r="M10" s="7"/>
      <c r="N10" s="7"/>
      <c r="O10" s="7"/>
      <c r="P10" s="7"/>
      <c r="Q10" s="37"/>
    </row>
    <row r="11" ht="15.15" spans="2:17">
      <c r="B11" s="12">
        <v>3</v>
      </c>
      <c r="C11" s="13" t="s">
        <v>192</v>
      </c>
      <c r="D11" s="10" t="s">
        <v>193</v>
      </c>
      <c r="E11" s="11"/>
      <c r="F11" s="11"/>
      <c r="G11" s="11"/>
      <c r="H11" s="11"/>
      <c r="I11" s="26"/>
      <c r="J11" s="27">
        <v>70</v>
      </c>
      <c r="K11" s="7"/>
      <c r="L11" s="7"/>
      <c r="M11" s="7"/>
      <c r="N11" s="7"/>
      <c r="O11" s="7"/>
      <c r="P11" s="7"/>
      <c r="Q11" s="37"/>
    </row>
    <row r="12" ht="15.15" spans="2:17">
      <c r="B12" s="12">
        <v>4</v>
      </c>
      <c r="C12" s="13" t="s">
        <v>194</v>
      </c>
      <c r="D12" s="10" t="s">
        <v>195</v>
      </c>
      <c r="E12" s="11"/>
      <c r="F12" s="11"/>
      <c r="G12" s="11"/>
      <c r="H12" s="11"/>
      <c r="I12" s="26"/>
      <c r="J12" s="27">
        <v>70</v>
      </c>
      <c r="K12" s="7"/>
      <c r="L12" s="7"/>
      <c r="M12" s="7"/>
      <c r="N12" s="7"/>
      <c r="O12" s="7"/>
      <c r="P12" s="7"/>
      <c r="Q12" s="37"/>
    </row>
    <row r="13" ht="15.15" spans="2:17">
      <c r="B13" s="12">
        <v>5</v>
      </c>
      <c r="C13" s="13" t="s">
        <v>196</v>
      </c>
      <c r="D13" s="10" t="s">
        <v>197</v>
      </c>
      <c r="E13" s="11"/>
      <c r="F13" s="11"/>
      <c r="G13" s="11"/>
      <c r="H13" s="11"/>
      <c r="I13" s="26"/>
      <c r="J13" s="27">
        <v>70</v>
      </c>
      <c r="K13" s="7"/>
      <c r="L13" s="7"/>
      <c r="M13" s="7"/>
      <c r="N13" s="7"/>
      <c r="O13" s="7"/>
      <c r="P13" s="7"/>
      <c r="Q13" s="37"/>
    </row>
    <row r="14" ht="15.15" spans="2:17">
      <c r="B14" s="12">
        <v>6</v>
      </c>
      <c r="C14" s="13" t="s">
        <v>198</v>
      </c>
      <c r="D14" s="10" t="s">
        <v>199</v>
      </c>
      <c r="E14" s="11"/>
      <c r="F14" s="11"/>
      <c r="G14" s="11"/>
      <c r="H14" s="11"/>
      <c r="I14" s="26"/>
      <c r="J14" s="27">
        <v>70</v>
      </c>
      <c r="K14" s="7"/>
      <c r="L14" s="7"/>
      <c r="M14" s="7"/>
      <c r="N14" s="7"/>
      <c r="O14" s="7"/>
      <c r="P14" s="7"/>
      <c r="Q14" s="37"/>
    </row>
    <row r="15" ht="15.15" spans="2:17">
      <c r="B15" s="12">
        <v>7</v>
      </c>
      <c r="C15" s="13" t="s">
        <v>200</v>
      </c>
      <c r="D15" s="10" t="s">
        <v>201</v>
      </c>
      <c r="E15" s="11"/>
      <c r="F15" s="11"/>
      <c r="G15" s="11"/>
      <c r="H15" s="11"/>
      <c r="I15" s="26"/>
      <c r="J15" s="27">
        <v>70</v>
      </c>
      <c r="K15" s="7"/>
      <c r="L15" s="7"/>
      <c r="M15" s="7"/>
      <c r="N15" s="7"/>
      <c r="O15" s="7"/>
      <c r="P15" s="7"/>
      <c r="Q15" s="37"/>
    </row>
    <row r="16" ht="15.15" spans="2:17">
      <c r="B16" s="12">
        <v>8</v>
      </c>
      <c r="C16" s="13" t="s">
        <v>202</v>
      </c>
      <c r="D16" s="10" t="s">
        <v>203</v>
      </c>
      <c r="E16" s="11"/>
      <c r="F16" s="11"/>
      <c r="G16" s="11"/>
      <c r="H16" s="11"/>
      <c r="I16" s="26"/>
      <c r="J16" s="27">
        <v>70</v>
      </c>
      <c r="K16" s="7"/>
      <c r="L16" s="7"/>
      <c r="M16" s="7"/>
      <c r="N16" s="7"/>
      <c r="O16" s="7"/>
      <c r="P16" s="7"/>
      <c r="Q16" s="37"/>
    </row>
    <row r="17" ht="15.15" spans="2:17">
      <c r="B17" s="12">
        <v>9</v>
      </c>
      <c r="C17" s="13" t="s">
        <v>204</v>
      </c>
      <c r="D17" s="10" t="s">
        <v>205</v>
      </c>
      <c r="E17" s="11"/>
      <c r="F17" s="11"/>
      <c r="G17" s="11"/>
      <c r="H17" s="11"/>
      <c r="I17" s="26"/>
      <c r="J17" s="27">
        <v>70</v>
      </c>
      <c r="K17" s="7"/>
      <c r="L17" s="7"/>
      <c r="M17" s="7"/>
      <c r="N17" s="7"/>
      <c r="O17" s="7"/>
      <c r="P17" s="7"/>
      <c r="Q17" s="37"/>
    </row>
    <row r="18" ht="15.15" spans="2:17">
      <c r="B18" s="12">
        <v>10</v>
      </c>
      <c r="C18" s="13" t="s">
        <v>206</v>
      </c>
      <c r="D18" s="10" t="s">
        <v>207</v>
      </c>
      <c r="E18" s="11"/>
      <c r="F18" s="11"/>
      <c r="G18" s="11"/>
      <c r="H18" s="11"/>
      <c r="I18" s="26"/>
      <c r="J18" s="27">
        <v>70</v>
      </c>
      <c r="K18" s="7"/>
      <c r="L18" s="7"/>
      <c r="M18" s="7"/>
      <c r="N18" s="7"/>
      <c r="O18" s="7"/>
      <c r="P18" s="7"/>
      <c r="Q18" s="37"/>
    </row>
    <row r="19" ht="15.15" spans="2:17">
      <c r="B19" s="12">
        <v>11</v>
      </c>
      <c r="C19" s="13" t="s">
        <v>208</v>
      </c>
      <c r="D19" s="10" t="s">
        <v>209</v>
      </c>
      <c r="E19" s="11"/>
      <c r="F19" s="11"/>
      <c r="G19" s="11"/>
      <c r="H19" s="11"/>
      <c r="I19" s="26"/>
      <c r="J19" s="27">
        <v>70</v>
      </c>
      <c r="K19" s="7"/>
      <c r="L19" s="7"/>
      <c r="M19" s="7"/>
      <c r="N19" s="7"/>
      <c r="O19" s="7"/>
      <c r="P19" s="7"/>
      <c r="Q19" s="37"/>
    </row>
    <row r="20" spans="2:17">
      <c r="B20" s="14"/>
      <c r="C20" s="14"/>
      <c r="D20" s="15"/>
      <c r="E20" s="16"/>
      <c r="F20" s="16"/>
      <c r="G20" s="16"/>
      <c r="H20" s="16"/>
      <c r="I20" s="28"/>
      <c r="J20" s="27"/>
      <c r="K20" s="7"/>
      <c r="L20" s="7"/>
      <c r="M20" s="7"/>
      <c r="N20" s="7"/>
      <c r="O20" s="7"/>
      <c r="P20" s="7"/>
      <c r="Q20" s="37"/>
    </row>
    <row r="21" spans="2:17">
      <c r="B21" s="14"/>
      <c r="C21" s="14"/>
      <c r="D21" s="15"/>
      <c r="E21" s="16"/>
      <c r="F21" s="16"/>
      <c r="G21" s="16"/>
      <c r="H21" s="16"/>
      <c r="I21" s="28"/>
      <c r="J21" s="7"/>
      <c r="K21" s="7"/>
      <c r="L21" s="7"/>
      <c r="M21" s="7"/>
      <c r="N21" s="7"/>
      <c r="O21" s="7"/>
      <c r="P21" s="7"/>
      <c r="Q21" s="37"/>
    </row>
    <row r="22" spans="2:17">
      <c r="B22" s="14"/>
      <c r="C22" s="14"/>
      <c r="D22" s="15"/>
      <c r="E22" s="16"/>
      <c r="F22" s="16"/>
      <c r="G22" s="16"/>
      <c r="H22" s="16"/>
      <c r="I22" s="28"/>
      <c r="J22" s="29"/>
      <c r="K22" s="7"/>
      <c r="L22" s="7"/>
      <c r="M22" s="7"/>
      <c r="N22" s="7"/>
      <c r="O22" s="7"/>
      <c r="P22" s="7"/>
      <c r="Q22" s="37"/>
    </row>
    <row r="23" ht="11" customHeight="1" spans="2:17">
      <c r="B23" s="14"/>
      <c r="C23" s="14"/>
      <c r="D23" s="15"/>
      <c r="E23" s="16"/>
      <c r="F23" s="16"/>
      <c r="G23" s="16"/>
      <c r="H23" s="16"/>
      <c r="I23" s="28"/>
      <c r="J23" s="29"/>
      <c r="K23" s="7"/>
      <c r="L23" s="7"/>
      <c r="M23" s="7"/>
      <c r="N23" s="7"/>
      <c r="O23" s="7"/>
      <c r="P23" s="7"/>
      <c r="Q23" s="37"/>
    </row>
    <row r="24" spans="2:17">
      <c r="B24" s="14"/>
      <c r="C24" s="14"/>
      <c r="D24" s="15"/>
      <c r="E24" s="16"/>
      <c r="F24" s="16"/>
      <c r="G24" s="16"/>
      <c r="H24" s="16"/>
      <c r="I24" s="28"/>
      <c r="J24" s="29"/>
      <c r="K24" s="7"/>
      <c r="L24" s="7"/>
      <c r="M24" s="7"/>
      <c r="N24" s="7"/>
      <c r="O24" s="7"/>
      <c r="P24" s="7"/>
      <c r="Q24" s="37"/>
    </row>
    <row r="25" spans="2:17">
      <c r="B25" s="14"/>
      <c r="C25" s="14"/>
      <c r="D25" s="15"/>
      <c r="E25" s="16"/>
      <c r="F25" s="16"/>
      <c r="G25" s="16"/>
      <c r="H25" s="16"/>
      <c r="I25" s="28"/>
      <c r="J25" s="7"/>
      <c r="K25" s="7"/>
      <c r="L25" s="7"/>
      <c r="M25" s="7"/>
      <c r="N25" s="7"/>
      <c r="O25" s="7"/>
      <c r="P25" s="7"/>
      <c r="Q25" s="37"/>
    </row>
    <row r="26" spans="2:17">
      <c r="B26" s="14"/>
      <c r="C26" s="14"/>
      <c r="D26" s="15"/>
      <c r="E26" s="16"/>
      <c r="F26" s="16"/>
      <c r="G26" s="16"/>
      <c r="H26" s="16"/>
      <c r="I26" s="28"/>
      <c r="J26" s="7"/>
      <c r="K26" s="7"/>
      <c r="L26" s="7"/>
      <c r="M26" s="7"/>
      <c r="N26" s="7"/>
      <c r="O26" s="7"/>
      <c r="P26" s="7"/>
      <c r="Q26" s="37"/>
    </row>
    <row r="27" spans="2:17">
      <c r="B27" s="14"/>
      <c r="C27" s="14"/>
      <c r="D27" s="15"/>
      <c r="E27" s="16"/>
      <c r="F27" s="16"/>
      <c r="G27" s="16"/>
      <c r="H27" s="16"/>
      <c r="I27" s="28"/>
      <c r="J27" s="7"/>
      <c r="K27" s="7"/>
      <c r="L27" s="7"/>
      <c r="M27" s="7"/>
      <c r="N27" s="7"/>
      <c r="O27" s="7"/>
      <c r="P27" s="7"/>
      <c r="Q27" s="37"/>
    </row>
    <row r="28" spans="2:17">
      <c r="B28" s="14"/>
      <c r="C28" s="14"/>
      <c r="D28" s="15"/>
      <c r="E28" s="16"/>
      <c r="F28" s="16"/>
      <c r="G28" s="16"/>
      <c r="H28" s="16"/>
      <c r="I28" s="28"/>
      <c r="J28" s="7"/>
      <c r="K28" s="7"/>
      <c r="L28" s="7"/>
      <c r="M28" s="7"/>
      <c r="N28" s="7"/>
      <c r="O28" s="7"/>
      <c r="P28" s="7"/>
      <c r="Q28" s="37"/>
    </row>
    <row r="29" spans="2:17">
      <c r="B29" s="14"/>
      <c r="C29" s="14"/>
      <c r="D29" s="15"/>
      <c r="E29" s="16"/>
      <c r="F29" s="16"/>
      <c r="G29" s="16"/>
      <c r="H29" s="16"/>
      <c r="I29" s="28"/>
      <c r="J29" s="7"/>
      <c r="K29" s="7"/>
      <c r="L29" s="7"/>
      <c r="M29" s="7"/>
      <c r="N29" s="7"/>
      <c r="O29" s="7"/>
      <c r="P29" s="7"/>
      <c r="Q29" s="37"/>
    </row>
    <row r="30" spans="2:17">
      <c r="B30" s="14"/>
      <c r="C30" s="14"/>
      <c r="D30" s="15"/>
      <c r="E30" s="16"/>
      <c r="F30" s="16"/>
      <c r="G30" s="16"/>
      <c r="H30" s="16"/>
      <c r="I30" s="28"/>
      <c r="J30" s="7"/>
      <c r="K30" s="7"/>
      <c r="L30" s="7"/>
      <c r="M30" s="7"/>
      <c r="N30" s="7"/>
      <c r="O30" s="7"/>
      <c r="P30" s="7"/>
      <c r="Q30" s="37"/>
    </row>
    <row r="31" spans="2:17">
      <c r="B31" s="14"/>
      <c r="C31" s="14"/>
      <c r="D31" s="15"/>
      <c r="E31" s="16"/>
      <c r="F31" s="16"/>
      <c r="G31" s="16"/>
      <c r="H31" s="16"/>
      <c r="I31" s="28"/>
      <c r="J31" s="7"/>
      <c r="K31" s="7"/>
      <c r="L31" s="7"/>
      <c r="M31" s="7"/>
      <c r="N31" s="7"/>
      <c r="O31" s="7"/>
      <c r="P31" s="7"/>
      <c r="Q31" s="37"/>
    </row>
    <row r="32" spans="2:17">
      <c r="B32" s="14"/>
      <c r="C32" s="14"/>
      <c r="D32" s="15"/>
      <c r="E32" s="16"/>
      <c r="F32" s="16"/>
      <c r="G32" s="16"/>
      <c r="H32" s="16"/>
      <c r="I32" s="28"/>
      <c r="J32" s="7"/>
      <c r="K32" s="7"/>
      <c r="L32" s="7"/>
      <c r="M32" s="7"/>
      <c r="N32" s="7"/>
      <c r="O32" s="7"/>
      <c r="P32" s="7"/>
      <c r="Q32" s="37"/>
    </row>
    <row r="33" spans="2:17">
      <c r="B33" s="14"/>
      <c r="C33" s="14"/>
      <c r="D33" s="15"/>
      <c r="E33" s="16"/>
      <c r="F33" s="16"/>
      <c r="G33" s="16"/>
      <c r="H33" s="16"/>
      <c r="I33" s="28"/>
      <c r="J33" s="7"/>
      <c r="K33" s="7"/>
      <c r="L33" s="7"/>
      <c r="M33" s="7"/>
      <c r="N33" s="7"/>
      <c r="O33" s="7"/>
      <c r="P33" s="7"/>
      <c r="Q33" s="37"/>
    </row>
    <row r="34" spans="2:17">
      <c r="B34" s="14"/>
      <c r="C34" s="14"/>
      <c r="D34" s="15"/>
      <c r="E34" s="16"/>
      <c r="F34" s="16"/>
      <c r="G34" s="16"/>
      <c r="H34" s="16"/>
      <c r="I34" s="28"/>
      <c r="J34" s="7"/>
      <c r="K34" s="7"/>
      <c r="L34" s="7"/>
      <c r="M34" s="7"/>
      <c r="N34" s="7"/>
      <c r="O34" s="7"/>
      <c r="P34" s="7"/>
      <c r="Q34" s="37"/>
    </row>
    <row r="35" spans="2:17">
      <c r="B35" s="14"/>
      <c r="C35" s="14"/>
      <c r="D35" s="14"/>
      <c r="E35" s="14"/>
      <c r="F35" s="14"/>
      <c r="G35" s="14"/>
      <c r="H35" s="14"/>
      <c r="I35" s="14"/>
      <c r="J35" s="7"/>
      <c r="K35" s="7"/>
      <c r="L35" s="7"/>
      <c r="M35" s="7"/>
      <c r="N35" s="7"/>
      <c r="O35" s="7"/>
      <c r="P35" s="7"/>
      <c r="Q35" s="37"/>
    </row>
    <row r="36" spans="2:17">
      <c r="B36" s="14"/>
      <c r="C36" s="14"/>
      <c r="D36" s="14"/>
      <c r="E36" s="14"/>
      <c r="F36" s="14"/>
      <c r="G36" s="14"/>
      <c r="H36" s="14"/>
      <c r="I36" s="14"/>
      <c r="J36" s="7"/>
      <c r="K36" s="7"/>
      <c r="L36" s="7"/>
      <c r="M36" s="7"/>
      <c r="N36" s="7"/>
      <c r="O36" s="7"/>
      <c r="P36" s="7"/>
      <c r="Q36" s="37"/>
    </row>
    <row r="37" spans="2:17">
      <c r="B37" s="14"/>
      <c r="C37" s="14"/>
      <c r="D37" s="14"/>
      <c r="E37" s="14"/>
      <c r="F37" s="14"/>
      <c r="G37" s="14"/>
      <c r="H37" s="14"/>
      <c r="I37" s="14"/>
      <c r="J37" s="7"/>
      <c r="K37" s="7"/>
      <c r="L37" s="7"/>
      <c r="M37" s="7"/>
      <c r="N37" s="7"/>
      <c r="O37" s="7"/>
      <c r="P37" s="7"/>
      <c r="Q37" s="37"/>
    </row>
    <row r="38" spans="2:17">
      <c r="B38" s="14"/>
      <c r="C38" s="14"/>
      <c r="D38" s="14"/>
      <c r="E38" s="14"/>
      <c r="F38" s="14"/>
      <c r="G38" s="14"/>
      <c r="H38" s="14"/>
      <c r="I38" s="14"/>
      <c r="J38" s="7"/>
      <c r="K38" s="7"/>
      <c r="L38" s="7"/>
      <c r="M38" s="7"/>
      <c r="N38" s="7"/>
      <c r="O38" s="7"/>
      <c r="P38" s="7"/>
      <c r="Q38" s="37"/>
    </row>
    <row r="39" spans="2:17">
      <c r="B39" s="14"/>
      <c r="C39" s="14"/>
      <c r="D39" s="14"/>
      <c r="E39" s="14"/>
      <c r="F39" s="14"/>
      <c r="G39" s="14"/>
      <c r="H39" s="14"/>
      <c r="I39" s="14"/>
      <c r="J39" s="7"/>
      <c r="K39" s="7"/>
      <c r="L39" s="7"/>
      <c r="M39" s="7"/>
      <c r="N39" s="7"/>
      <c r="O39" s="7"/>
      <c r="P39" s="7"/>
      <c r="Q39" s="37"/>
    </row>
    <row r="40" spans="2:17">
      <c r="B40" s="14"/>
      <c r="C40" s="14"/>
      <c r="D40" s="14"/>
      <c r="E40" s="14"/>
      <c r="F40" s="14"/>
      <c r="G40" s="14"/>
      <c r="H40" s="14"/>
      <c r="I40" s="14"/>
      <c r="J40" s="7"/>
      <c r="K40" s="7"/>
      <c r="L40" s="7"/>
      <c r="M40" s="7"/>
      <c r="N40" s="7"/>
      <c r="O40" s="7"/>
      <c r="P40" s="7"/>
      <c r="Q40" s="37"/>
    </row>
    <row r="41" spans="2:17">
      <c r="B41" s="14"/>
      <c r="C41" s="17"/>
      <c r="D41" s="14"/>
      <c r="E41" s="14"/>
      <c r="F41" s="14"/>
      <c r="G41" s="14"/>
      <c r="H41" s="14"/>
      <c r="I41" s="14"/>
      <c r="J41" s="7"/>
      <c r="K41" s="7"/>
      <c r="L41" s="7"/>
      <c r="M41" s="7"/>
      <c r="N41" s="7"/>
      <c r="O41" s="7"/>
      <c r="P41" s="7"/>
      <c r="Q41" s="37"/>
    </row>
    <row r="42" spans="2:17">
      <c r="B42" s="14"/>
      <c r="C42" s="17"/>
      <c r="D42" s="14"/>
      <c r="E42" s="14"/>
      <c r="F42" s="14"/>
      <c r="G42" s="14"/>
      <c r="H42" s="14"/>
      <c r="I42" s="14"/>
      <c r="J42" s="7"/>
      <c r="K42" s="7"/>
      <c r="L42" s="7"/>
      <c r="M42" s="7"/>
      <c r="N42" s="7"/>
      <c r="O42" s="7"/>
      <c r="P42" s="7"/>
      <c r="Q42" s="37"/>
    </row>
    <row r="43" spans="2:17">
      <c r="B43" s="14"/>
      <c r="C43" s="17"/>
      <c r="D43" s="14"/>
      <c r="E43" s="14"/>
      <c r="F43" s="14"/>
      <c r="G43" s="14"/>
      <c r="H43" s="14"/>
      <c r="I43" s="14"/>
      <c r="J43" s="7"/>
      <c r="K43" s="7"/>
      <c r="L43" s="7"/>
      <c r="M43" s="7"/>
      <c r="N43" s="7"/>
      <c r="O43" s="7"/>
      <c r="P43" s="7"/>
      <c r="Q43" s="37"/>
    </row>
    <row r="44" spans="2:17">
      <c r="B44" s="14"/>
      <c r="C44" s="17"/>
      <c r="D44" s="14"/>
      <c r="E44" s="14"/>
      <c r="F44" s="14"/>
      <c r="G44" s="14"/>
      <c r="H44" s="14"/>
      <c r="I44" s="14"/>
      <c r="J44" s="7"/>
      <c r="K44" s="7"/>
      <c r="L44" s="7"/>
      <c r="M44" s="7"/>
      <c r="N44" s="7"/>
      <c r="O44" s="7"/>
      <c r="P44" s="7"/>
      <c r="Q44" s="37"/>
    </row>
    <row r="45" spans="2:17">
      <c r="B45" s="14"/>
      <c r="C45" s="17"/>
      <c r="D45" s="14"/>
      <c r="E45" s="14"/>
      <c r="F45" s="14"/>
      <c r="G45" s="14"/>
      <c r="H45" s="14"/>
      <c r="I45" s="14"/>
      <c r="J45" s="7"/>
      <c r="K45" s="7"/>
      <c r="L45" s="7"/>
      <c r="M45" s="7"/>
      <c r="N45" s="7"/>
      <c r="O45" s="7"/>
      <c r="P45" s="7"/>
      <c r="Q45" s="37"/>
    </row>
    <row r="46" spans="2:17">
      <c r="B46" s="14"/>
      <c r="C46" s="17"/>
      <c r="D46" s="14"/>
      <c r="E46" s="14"/>
      <c r="F46" s="14"/>
      <c r="G46" s="14"/>
      <c r="H46" s="14"/>
      <c r="I46" s="14"/>
      <c r="J46" s="7"/>
      <c r="K46" s="7"/>
      <c r="L46" s="7"/>
      <c r="M46" s="7"/>
      <c r="N46" s="7"/>
      <c r="O46" s="7"/>
      <c r="P46" s="7"/>
      <c r="Q46" s="37"/>
    </row>
    <row r="47" spans="2:17">
      <c r="B47" s="14"/>
      <c r="C47" s="17"/>
      <c r="D47" s="14"/>
      <c r="E47" s="14"/>
      <c r="F47" s="14"/>
      <c r="G47" s="14"/>
      <c r="H47" s="14"/>
      <c r="I47" s="14"/>
      <c r="J47" s="7"/>
      <c r="K47" s="7"/>
      <c r="L47" s="7"/>
      <c r="M47" s="7"/>
      <c r="N47" s="7"/>
      <c r="O47" s="7"/>
      <c r="P47" s="7"/>
      <c r="Q47" s="37"/>
    </row>
    <row r="48" spans="2:17">
      <c r="B48" s="14"/>
      <c r="C48" s="17"/>
      <c r="D48" s="14"/>
      <c r="E48" s="14"/>
      <c r="F48" s="14"/>
      <c r="G48" s="14"/>
      <c r="H48" s="14"/>
      <c r="I48" s="14"/>
      <c r="J48" s="7"/>
      <c r="K48" s="7"/>
      <c r="L48" s="7"/>
      <c r="M48" s="7"/>
      <c r="N48" s="7"/>
      <c r="O48" s="7"/>
      <c r="P48" s="7"/>
      <c r="Q48" s="37"/>
    </row>
    <row r="49" spans="2:17">
      <c r="B49" s="14"/>
      <c r="C49" s="6"/>
      <c r="D49" s="18"/>
      <c r="E49" s="19"/>
      <c r="F49" s="19"/>
      <c r="G49" s="19"/>
      <c r="H49" s="19"/>
      <c r="I49" s="30"/>
      <c r="J49" s="6"/>
      <c r="K49" s="6"/>
      <c r="L49" s="6"/>
      <c r="M49" s="6"/>
      <c r="N49" s="6"/>
      <c r="O49" s="6"/>
      <c r="P49" s="6"/>
      <c r="Q49" s="37"/>
    </row>
    <row r="50" spans="3:17">
      <c r="C50" s="20"/>
      <c r="D50" s="20"/>
      <c r="E50" s="20"/>
      <c r="H50" s="21" t="s">
        <v>94</v>
      </c>
      <c r="I50" s="21"/>
      <c r="J50" s="21">
        <f t="shared" ref="J50:P50" si="0">COUNTIF(J9:J49,"&gt;=70")</f>
        <v>11</v>
      </c>
      <c r="K50" s="21">
        <f t="shared" si="0"/>
        <v>0</v>
      </c>
      <c r="L50" s="21">
        <f t="shared" si="0"/>
        <v>0</v>
      </c>
      <c r="M50" s="21">
        <f t="shared" si="0"/>
        <v>0</v>
      </c>
      <c r="N50" s="21">
        <f t="shared" si="0"/>
        <v>0</v>
      </c>
      <c r="O50" s="21">
        <f t="shared" si="0"/>
        <v>0</v>
      </c>
      <c r="P50" s="21">
        <f t="shared" si="0"/>
        <v>0</v>
      </c>
      <c r="Q50" s="38">
        <f>COUNTIF(Q9:Q44,"&gt;=70")</f>
        <v>0</v>
      </c>
    </row>
    <row r="51" spans="3:17">
      <c r="C51" s="20"/>
      <c r="D51" s="20"/>
      <c r="E51" s="2"/>
      <c r="H51" s="22" t="s">
        <v>95</v>
      </c>
      <c r="I51" s="22"/>
      <c r="J51" s="22">
        <f t="shared" ref="J51:Q51" si="1">COUNTIF(J9:J49,"&lt;70")</f>
        <v>0</v>
      </c>
      <c r="K51" s="22">
        <f t="shared" si="1"/>
        <v>0</v>
      </c>
      <c r="L51" s="22">
        <f t="shared" si="1"/>
        <v>0</v>
      </c>
      <c r="M51" s="22">
        <f t="shared" si="1"/>
        <v>0</v>
      </c>
      <c r="N51" s="22">
        <f t="shared" si="1"/>
        <v>0</v>
      </c>
      <c r="O51" s="22">
        <f t="shared" si="1"/>
        <v>0</v>
      </c>
      <c r="P51" s="22">
        <f t="shared" si="1"/>
        <v>0</v>
      </c>
      <c r="Q51" s="22">
        <f t="shared" si="1"/>
        <v>0</v>
      </c>
    </row>
    <row r="52" spans="3:17">
      <c r="C52" s="20"/>
      <c r="D52" s="20"/>
      <c r="E52" s="20"/>
      <c r="H52" s="22" t="s">
        <v>96</v>
      </c>
      <c r="I52" s="22"/>
      <c r="J52" s="22">
        <f t="shared" ref="J52:Q52" si="2">COUNT(J9:J49)</f>
        <v>11</v>
      </c>
      <c r="K52" s="22">
        <f t="shared" si="2"/>
        <v>0</v>
      </c>
      <c r="L52" s="22">
        <f t="shared" si="2"/>
        <v>0</v>
      </c>
      <c r="M52" s="22">
        <f t="shared" si="2"/>
        <v>0</v>
      </c>
      <c r="N52" s="22">
        <f t="shared" si="2"/>
        <v>0</v>
      </c>
      <c r="O52" s="22">
        <f t="shared" si="2"/>
        <v>0</v>
      </c>
      <c r="P52" s="22">
        <f t="shared" si="2"/>
        <v>0</v>
      </c>
      <c r="Q52" s="22">
        <f t="shared" si="2"/>
        <v>0</v>
      </c>
    </row>
    <row r="53" spans="3:17">
      <c r="C53" s="20"/>
      <c r="D53" s="20"/>
      <c r="E53" s="20"/>
      <c r="H53" s="23" t="s">
        <v>97</v>
      </c>
      <c r="I53" s="23"/>
      <c r="J53" s="31">
        <f t="shared" ref="J53:Q53" si="3">J50/J52</f>
        <v>1</v>
      </c>
      <c r="K53" s="32" t="e">
        <f t="shared" si="3"/>
        <v>#DIV/0!</v>
      </c>
      <c r="L53" s="32" t="e">
        <f t="shared" si="3"/>
        <v>#DIV/0!</v>
      </c>
      <c r="M53" s="32" t="e">
        <f t="shared" si="3"/>
        <v>#DIV/0!</v>
      </c>
      <c r="N53" s="32" t="e">
        <f t="shared" si="3"/>
        <v>#DIV/0!</v>
      </c>
      <c r="O53" s="32" t="e">
        <f t="shared" si="3"/>
        <v>#DIV/0!</v>
      </c>
      <c r="P53" s="32" t="e">
        <f t="shared" si="3"/>
        <v>#DIV/0!</v>
      </c>
      <c r="Q53" s="32" t="e">
        <f t="shared" si="3"/>
        <v>#DIV/0!</v>
      </c>
    </row>
    <row r="54" spans="3:17">
      <c r="C54" s="20"/>
      <c r="D54" s="20"/>
      <c r="E54" s="20"/>
      <c r="H54" s="23" t="s">
        <v>98</v>
      </c>
      <c r="I54" s="23"/>
      <c r="J54" s="31">
        <f t="shared" ref="J54:Q54" si="4">J51/J52</f>
        <v>0</v>
      </c>
      <c r="K54" s="31" t="e">
        <f t="shared" si="4"/>
        <v>#DIV/0!</v>
      </c>
      <c r="L54" s="32" t="e">
        <f t="shared" si="4"/>
        <v>#DIV/0!</v>
      </c>
      <c r="M54" s="32" t="e">
        <f t="shared" si="4"/>
        <v>#DIV/0!</v>
      </c>
      <c r="N54" s="32" t="e">
        <f t="shared" si="4"/>
        <v>#DIV/0!</v>
      </c>
      <c r="O54" s="32" t="e">
        <f t="shared" si="4"/>
        <v>#DIV/0!</v>
      </c>
      <c r="P54" s="32" t="e">
        <f t="shared" si="4"/>
        <v>#DIV/0!</v>
      </c>
      <c r="Q54" s="32" t="e">
        <f t="shared" si="4"/>
        <v>#DIV/0!</v>
      </c>
    </row>
    <row r="55" spans="3:5">
      <c r="C55" s="20"/>
      <c r="D55" s="20"/>
      <c r="E55" s="2"/>
    </row>
    <row r="56" spans="3:5">
      <c r="C56" s="20"/>
      <c r="D56" s="20"/>
      <c r="E56" s="2"/>
    </row>
    <row r="57" spans="10:16">
      <c r="J57" s="33"/>
      <c r="K57" s="33"/>
      <c r="L57" s="33"/>
      <c r="M57" s="33"/>
      <c r="N57" s="33"/>
      <c r="O57" s="33"/>
      <c r="P57" s="33"/>
    </row>
    <row r="58" spans="10:16">
      <c r="J58" s="34" t="s">
        <v>99</v>
      </c>
      <c r="K58" s="34"/>
      <c r="L58" s="34"/>
      <c r="M58" s="34"/>
      <c r="N58" s="34"/>
      <c r="O58" s="34"/>
      <c r="P58" s="34"/>
    </row>
  </sheetData>
  <mergeCells count="63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C50:D50"/>
    <mergeCell ref="H50:I50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7:P57"/>
    <mergeCell ref="J58:P58"/>
  </mergeCells>
  <pageMargins left="0.236220472440945" right="0.236220472440945" top="0.748031496062992" bottom="0.748031496062992" header="0.31496062992126" footer="0.31496062992126"/>
  <pageSetup paperSize="1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ESTATICA-B</vt:lpstr>
      <vt:lpstr>ESTATICA-A</vt:lpstr>
      <vt:lpstr>MECANISMOS-A</vt:lpstr>
      <vt:lpstr>MECANISMOS-B</vt:lpstr>
      <vt:lpstr>CIRC-HIDRSUL Y NEUM-U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USER</cp:lastModifiedBy>
  <dcterms:created xsi:type="dcterms:W3CDTF">2023-03-14T19:16:00Z</dcterms:created>
  <cp:lastPrinted>2023-03-21T15:13:00Z</cp:lastPrinted>
  <dcterms:modified xsi:type="dcterms:W3CDTF">2024-03-14T00:41:35Z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F506BE08F9BD4FE8B218277C9BA2F9A0_12</vt:lpwstr>
  </property>
  <property fmtid="{D5CDD505-2E9C-101B-9397-08002B2CF9AE}" pid="3" name="KSOProductBuildVer">
    <vt:lpwstr>2058-12.2.0.13489</vt:lpwstr>
  </property>
</Properties>
</file>