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PPC\"/>
    </mc:Choice>
  </mc:AlternateContent>
  <xr:revisionPtr revIDLastSave="0" documentId="8_{7B5B5FDA-309F-41C1-8F19-AC2A28DE060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H16" i="25"/>
  <c r="A14" i="22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D16" i="24"/>
  <c r="A16" i="24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H14" i="25"/>
  <c r="H15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<sst xmlns="http://schemas.openxmlformats.org/spreadsheetml/2006/main" count="223" uniqueCount="53">
  <si>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</si>
  <si>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</si>
  <si>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</si>
  <si>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</si>
  <si>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</si>
  <si>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</si>
  <si>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</si>
  <si>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</si>
  <si>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</si>
  <si>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</si>
  <si>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</si>
  <si>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</si>
  <si>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</si>
  <si>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</si>
  <si>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</si>
  <si>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</si>
  <si>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</si>
  <si>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</si>
  <si>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</si>
  <si>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</si>
  <si>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</si>
  <si>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</si>
  <si>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</si>
  <si>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</si>
  <si>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</si>
  <si>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</si>
  <si>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</si>
  <si>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</si>
  <si>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</si>
  <si>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</si>
  <si>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</si>
  <si>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</si>
  <si>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</si>
  <si>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</si>
  <si>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</si>
  <si>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</si>
  <si>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</si>
  <si>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</si>
  <si>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</si>
  <si>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</si>
  <si>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</si>
  <si>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</si>
  <si>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</si>
  <si>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</si>
  <si>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</si>
  <si>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</si>
  <si>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</si>
  <si>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</si>
  <si>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</si>
  <si>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</si>
  <si>
    <t>V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</si>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</sst>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5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5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5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78.23</v>
      </c>
      <c r="N14" s="15">
        <v>0.82350000000000001</v>
      </c>
    </row>
    <row r="15" spans="1:14" s="11" customFormat="1" x14ac:dyDescent="0.25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89.28</v>
      </c>
      <c r="N15" s="15">
        <v>0.5</v>
      </c>
    </row>
    <row r="16" spans="1:14" s="11" customFormat="1" x14ac:dyDescent="0.25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81.75</v>
      </c>
      <c r="N16" s="15">
        <v>0.55000000000000004</v>
      </c>
    </row>
    <row r="17" spans="1:14" s="11" customFormat="1" x14ac:dyDescent="0.25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66.13</v>
      </c>
      <c r="N17" s="15">
        <v>0.77270000000000005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78.847499999999997</v>
      </c>
      <c r="N28" s="19">
        <f>AVERAGE(N14:N27)</f>
        <v>0.66155000000000008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49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75.58</v>
      </c>
      <c r="N14" s="15">
        <v>0.58819999999999995</v>
      </c>
    </row>
    <row r="15" spans="1:14" s="11" customFormat="1" x14ac:dyDescent="0.25">
      <c r="A15" s="9" t="s">
        <v>38</v>
      </c>
      <c r="B15" s="9" t="s">
        <v>51</v>
      </c>
      <c r="C15" s="9" t="s">
        <v>39</v>
      </c>
      <c r="D15" s="9" t="str">
        <f>'1'!D15</f>
        <v>IMCT</v>
      </c>
      <c r="E15" s="9"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74.41</v>
      </c>
      <c r="N15" s="15">
        <v>0.82350000000000001</v>
      </c>
    </row>
    <row r="16" spans="1:14" s="11" customFormat="1" x14ac:dyDescent="0.25">
      <c r="A16" s="9" t="str">
        <f>'1'!A16</f>
        <v>ECUACIONES DIFERENCIALES</v>
      </c>
      <c r="B16" s="9" t="s">
        <v>51</v>
      </c>
      <c r="C16" s="9" t="s">
        <v>43</v>
      </c>
      <c r="D16" s="9" t="str">
        <f>'1'!D16</f>
        <v>IMCT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85.35</v>
      </c>
      <c r="N16" s="15">
        <v>0.35709999999999997</v>
      </c>
    </row>
    <row r="17" spans="1:14" s="11" customFormat="1" x14ac:dyDescent="0.25">
      <c r="A17" s="9" t="str">
        <f>'1'!A17</f>
        <v>ESTADISTICA INFERENCIAL II</v>
      </c>
      <c r="B17" s="9" t="s">
        <v>50</v>
      </c>
      <c r="C17" s="9" t="s">
        <v>43</v>
      </c>
      <c r="D17" s="9" t="s">
        <v>40</v>
      </c>
      <c r="E17" s="9">
        <v>14</v>
      </c>
      <c r="F17" s="9">
        <v>14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85.35</v>
      </c>
      <c r="N17" s="15">
        <v>0.35709999999999997</v>
      </c>
    </row>
    <row r="18" spans="1:14" s="11" customFormat="1" x14ac:dyDescent="0.25">
      <c r="A18" s="9" t="s">
        <v>42</v>
      </c>
      <c r="B18" s="9" t="s">
        <v>51</v>
      </c>
      <c r="C18" s="9" t="s">
        <v>44</v>
      </c>
      <c r="D18" s="9" t="s">
        <v>40</v>
      </c>
      <c r="E18" s="9">
        <v>20</v>
      </c>
      <c r="F18" s="9">
        <v>16</v>
      </c>
      <c r="G18" s="9"/>
      <c r="H18" s="10">
        <f t="shared" si="0"/>
        <v>0.8</v>
      </c>
      <c r="I18" s="9">
        <f t="shared" si="1"/>
        <v>4</v>
      </c>
      <c r="J18" s="10">
        <f t="shared" si="2"/>
        <v>0.2</v>
      </c>
      <c r="K18" s="9">
        <v>0</v>
      </c>
      <c r="L18" s="10">
        <f t="shared" si="3"/>
        <v>0</v>
      </c>
      <c r="M18" s="9">
        <v>64.25</v>
      </c>
      <c r="N18" s="15">
        <v>0.8</v>
      </c>
    </row>
    <row r="19" spans="1:14" s="11" customFormat="1" x14ac:dyDescent="0.25">
      <c r="A19" s="9" t="s">
        <v>42</v>
      </c>
      <c r="B19" s="9" t="s">
        <v>50</v>
      </c>
      <c r="C19" s="9" t="s">
        <v>44</v>
      </c>
      <c r="D19" s="9" t="s">
        <v>40</v>
      </c>
      <c r="E19" s="9">
        <v>20</v>
      </c>
      <c r="F19" s="9">
        <v>16</v>
      </c>
      <c r="G19" s="9"/>
      <c r="H19" s="10">
        <f t="shared" si="0"/>
        <v>0.8</v>
      </c>
      <c r="I19" s="9">
        <f t="shared" si="1"/>
        <v>4</v>
      </c>
      <c r="J19" s="10">
        <f t="shared" si="2"/>
        <v>0.2</v>
      </c>
      <c r="K19" s="9">
        <v>0</v>
      </c>
      <c r="L19" s="10">
        <f t="shared" si="3"/>
        <v>0</v>
      </c>
      <c r="M19" s="9">
        <v>67.5</v>
      </c>
      <c r="N19" s="15">
        <v>0.8</v>
      </c>
    </row>
    <row r="20" spans="1:14" s="11" customFormat="1" x14ac:dyDescent="0.25">
      <c r="A20" s="9" t="s">
        <v>36</v>
      </c>
      <c r="B20" s="9" t="s">
        <v>51</v>
      </c>
      <c r="C20" s="9" t="s">
        <v>45</v>
      </c>
      <c r="D20" s="9" t="s">
        <v>37</v>
      </c>
      <c r="E20" s="9">
        <v>22</v>
      </c>
      <c r="F20" s="9">
        <v>16</v>
      </c>
      <c r="G20" s="9"/>
      <c r="H20" s="10">
        <f t="shared" si="0"/>
        <v>0.72727272727272729</v>
      </c>
      <c r="I20" s="9">
        <f t="shared" si="1"/>
        <v>6</v>
      </c>
      <c r="J20" s="10">
        <f t="shared" si="2"/>
        <v>0.27272727272727271</v>
      </c>
      <c r="K20" s="9">
        <v>0</v>
      </c>
      <c r="L20" s="10">
        <f t="shared" si="3"/>
        <v>0</v>
      </c>
      <c r="M20" s="9">
        <v>63.4</v>
      </c>
      <c r="N20" s="15">
        <v>0.72719999999999996</v>
      </c>
    </row>
    <row r="21" spans="1:14" s="11" customFormat="1" x14ac:dyDescent="0.25">
      <c r="A21" s="9" t="s">
        <v>36</v>
      </c>
      <c r="B21" s="9" t="s">
        <v>50</v>
      </c>
      <c r="C21" s="9" t="s">
        <v>45</v>
      </c>
      <c r="D21" s="9" t="s">
        <v>37</v>
      </c>
      <c r="E21" s="9">
        <v>22</v>
      </c>
      <c r="F21" s="9">
        <v>16</v>
      </c>
      <c r="G21" s="9"/>
      <c r="H21" s="10">
        <f t="shared" si="0"/>
        <v>0.72727272727272729</v>
      </c>
      <c r="I21" s="9">
        <f t="shared" si="1"/>
        <v>6</v>
      </c>
      <c r="J21" s="10">
        <f t="shared" si="2"/>
        <v>0.27272727272727271</v>
      </c>
      <c r="K21" s="9">
        <v>0</v>
      </c>
      <c r="L21" s="10">
        <f t="shared" si="3"/>
        <v>0</v>
      </c>
      <c r="M21" s="9">
        <v>63.63</v>
      </c>
      <c r="N21" s="15">
        <v>0.72719999999999996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122</v>
      </c>
      <c r="G28" s="17">
        <f>SUM(G14:G27)</f>
        <v>0</v>
      </c>
      <c r="H28" s="18">
        <f>SUM(F28:G28)/E28</f>
        <v>0.83561643835616439</v>
      </c>
      <c r="I28" s="17">
        <f t="shared" si="1"/>
        <v>24</v>
      </c>
      <c r="J28" s="18">
        <f t="shared" si="2"/>
        <v>0.16438356164383561</v>
      </c>
      <c r="K28" s="17">
        <f>SUM(K14:K27)</f>
        <v>0</v>
      </c>
      <c r="L28" s="18">
        <f t="shared" si="3"/>
        <v>0</v>
      </c>
      <c r="M28" s="17">
        <f>AVERAGE(M14:M27)</f>
        <v>72.433750000000003</v>
      </c>
      <c r="N28" s="19">
        <f>AVERAGE(N14:N27)</f>
        <v>0.64753749999999988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M23" sqref="M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52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>
        <v>0</v>
      </c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76</v>
      </c>
      <c r="N14" s="15">
        <v>0.76470000000000005</v>
      </c>
    </row>
    <row r="15" spans="1:14" s="11" customFormat="1" x14ac:dyDescent="0.25">
      <c r="A15" s="9" t="str">
        <f>'1'!A15</f>
        <v>ECUACIONES DIFERENCIALES</v>
      </c>
      <c r="B15" s="9" t="s">
        <v>52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</v>
      </c>
      <c r="N15" s="15">
        <v>0.35709999999999997</v>
      </c>
    </row>
    <row r="16" spans="1:14" s="11" customFormat="1" x14ac:dyDescent="0.25">
      <c r="A16" s="9" t="str">
        <f>'1'!A16</f>
        <v>ECUACIONES DIFERENCIALES</v>
      </c>
      <c r="B16" s="9" t="s">
        <v>52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12</v>
      </c>
      <c r="G16" s="9">
        <v>7</v>
      </c>
      <c r="H16" s="10">
        <f>(F16+G16)/E16</f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>
        <v>79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 t="s">
        <v>52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11</v>
      </c>
      <c r="G17" s="9">
        <v>7</v>
      </c>
      <c r="H17" s="10">
        <f>(F17+G17)/E17</f>
        <v>0.81818181818181823</v>
      </c>
      <c r="I17" s="9">
        <f t="shared" si="1"/>
        <v>4</v>
      </c>
      <c r="J17" s="10">
        <f t="shared" si="2"/>
        <v>0.18181818181818182</v>
      </c>
      <c r="K17" s="9">
        <v>0</v>
      </c>
      <c r="L17" s="10">
        <f t="shared" si="3"/>
        <v>0</v>
      </c>
      <c r="M17" s="9">
        <v>70</v>
      </c>
      <c r="N17" s="15">
        <v>0.81810000000000005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52</v>
      </c>
      <c r="G28" s="17">
        <f>SUM(G14:G27)</f>
        <v>14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0.65997499999999998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2024-06-13T17:35:57Z</dcterms:modified>
  <cp:category/>
  <cp:contentStatus/>
</cp:coreProperties>
</file>