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2" l="1"/>
  <c r="L16" i="22"/>
  <c r="L15" i="22"/>
  <c r="L14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27" i="22" s="1"/>
  <c r="L8" i="22"/>
  <c r="H8" i="22"/>
  <c r="E8" i="22"/>
  <c r="N18" i="22"/>
  <c r="M18" i="22"/>
  <c r="K18" i="22"/>
  <c r="G18" i="22"/>
  <c r="F18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8" i="23"/>
  <c r="E18" i="22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18" i="22"/>
  <c r="J18" i="22" s="1"/>
  <c r="H18" i="22"/>
  <c r="L1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<sst xmlns="http://schemas.openxmlformats.org/spreadsheetml/2006/main" count="200" uniqueCount="41">
  <si>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</si>
  <si>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</si>
  <si>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</si>
  <si>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</si>
  <si>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</si>
  <si>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</si>
  <si>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</si>
  <si>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</si>
  <si>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</si>
  <si>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</si>
  <si>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</si>
  <si>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</si>
  <si>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</si>
  <si>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</si>
  <si>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</si>
  <si>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</si>
  <si>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</si>
  <si>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</si>
  <si>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</si>
  <si>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</si>
  <si>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</si>
  <si>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</si>
  <si>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</si>
  <si>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</si>
  <si>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</si>
  <si>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</si>
  <si>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</si>
  <si>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</si>
  <si>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</si>
  <si>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</si>
  <si>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</si>
  <si>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</si>
  <si>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</si>
  <si>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</si>
  <si>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</si>
  <si>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</si>
  <si>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</si>
  <si>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</si>
  <si>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607-B</t>
  </si>
  <si>
    <t xml:space="preserve"> ENERO  JUNIO 2024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</si>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</sst>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92176</xdr:colOff>
      <xdr:row>23</xdr:row>
      <xdr:rowOff>84496</xdr:rowOff>
    </xdr:from>
    <xdr:to>
      <xdr:col>3</xdr:col>
      <xdr:colOff>1058135</xdr:colOff>
      <xdr:row>23</xdr:row>
      <xdr:rowOff>726628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0402" y="6475464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zoomScale="106" zoomScaleNormal="106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3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7" t="s">
        <v>39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21" t="s">
        <v>35</v>
      </c>
      <c r="B14" s="8" t="s">
        <v>21</v>
      </c>
      <c r="C14" s="22" t="s">
        <v>37</v>
      </c>
      <c r="D14" s="8" t="s">
        <v>33</v>
      </c>
      <c r="E14" s="8">
        <v>24</v>
      </c>
      <c r="F14" s="22">
        <v>23</v>
      </c>
      <c r="G14" s="20"/>
      <c r="H14" s="9"/>
      <c r="I14" s="8">
        <v>1</v>
      </c>
      <c r="J14" s="9"/>
      <c r="K14" s="8">
        <v>0</v>
      </c>
      <c r="L14" s="9">
        <f t="shared" ref="L14:L20" si="0">K14/E14</f>
        <v>0</v>
      </c>
      <c r="M14" s="8">
        <v>91</v>
      </c>
      <c r="N14" s="14">
        <v>0.95</v>
      </c>
    </row>
    <row r="15" spans="1:14" s="10" customFormat="1" x14ac:dyDescent="0.2">
      <c r="A15" s="21" t="s">
        <v>35</v>
      </c>
      <c r="B15" s="8" t="s">
        <v>21</v>
      </c>
      <c r="C15" s="22" t="s">
        <v>38</v>
      </c>
      <c r="D15" s="8" t="s">
        <v>33</v>
      </c>
      <c r="E15" s="8">
        <v>19</v>
      </c>
      <c r="F15" s="8">
        <v>16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64</v>
      </c>
      <c r="N15" s="14">
        <v>0.84</v>
      </c>
    </row>
    <row r="16" spans="1:14" s="10" customFormat="1" x14ac:dyDescent="0.2">
      <c r="A16" s="21" t="s">
        <v>35</v>
      </c>
      <c r="B16" s="23" t="s">
        <v>34</v>
      </c>
      <c r="C16" s="22" t="s">
        <v>37</v>
      </c>
      <c r="D16" s="8" t="s">
        <v>33</v>
      </c>
      <c r="E16" s="23">
        <v>24</v>
      </c>
      <c r="F16" s="23">
        <v>24</v>
      </c>
      <c r="G16" s="23"/>
      <c r="H16" s="23"/>
      <c r="I16" s="23">
        <v>0</v>
      </c>
      <c r="J16" s="20"/>
      <c r="K16" s="23">
        <v>0</v>
      </c>
      <c r="L16" s="9">
        <f t="shared" si="0"/>
        <v>0</v>
      </c>
      <c r="M16" s="23">
        <v>99</v>
      </c>
      <c r="N16" s="14">
        <v>0.95</v>
      </c>
    </row>
    <row r="17" spans="1:14" s="10" customFormat="1" x14ac:dyDescent="0.2">
      <c r="A17" s="21" t="s">
        <v>35</v>
      </c>
      <c r="B17" s="23" t="s">
        <v>34</v>
      </c>
      <c r="C17" s="22" t="s">
        <v>38</v>
      </c>
      <c r="D17" s="8" t="s">
        <v>33</v>
      </c>
      <c r="E17" s="23">
        <v>19</v>
      </c>
      <c r="F17" s="23">
        <v>16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64</v>
      </c>
      <c r="N17" s="14">
        <v>0.84</v>
      </c>
    </row>
    <row r="18" spans="1:14" s="10" customFormat="1" x14ac:dyDescent="0.2">
      <c r="A18" s="10" t="s">
        <v>36</v>
      </c>
      <c r="B18" s="24" t="s">
        <v>21</v>
      </c>
      <c r="C18" s="22" t="s">
        <v>37</v>
      </c>
      <c r="D18" s="8" t="s">
        <v>33</v>
      </c>
      <c r="E18" s="8">
        <v>24</v>
      </c>
      <c r="F18" s="8">
        <v>23</v>
      </c>
      <c r="G18" s="23"/>
      <c r="H18" s="9"/>
      <c r="I18" s="8">
        <v>1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21" t="s">
        <v>36</v>
      </c>
      <c r="B19" s="8" t="s">
        <v>21</v>
      </c>
      <c r="C19" s="22" t="s">
        <v>38</v>
      </c>
      <c r="D19" s="8" t="s">
        <v>33</v>
      </c>
      <c r="E19" s="8">
        <v>14</v>
      </c>
      <c r="F19" s="8">
        <v>12</v>
      </c>
      <c r="G19" s="23"/>
      <c r="H19" s="9"/>
      <c r="I19" s="8">
        <v>2</v>
      </c>
      <c r="J19" s="9"/>
      <c r="K19" s="8">
        <v>0</v>
      </c>
      <c r="L19" s="9">
        <f>K19/E19</f>
        <v>0</v>
      </c>
      <c r="M19" s="8">
        <v>83</v>
      </c>
      <c r="N19" s="14">
        <v>0.85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124</v>
      </c>
      <c r="F20" s="16">
        <f>SUM(F14:F19)</f>
        <v>114</v>
      </c>
      <c r="G20" s="16">
        <f>SUM(G14:G19)</f>
        <v>0</v>
      </c>
      <c r="H20" s="17">
        <f>SUM(F20:G20)/E20</f>
        <v>0.91935483870967738</v>
      </c>
      <c r="I20" s="16">
        <f t="shared" ref="I20" si="1">(E20-SUM(F20:G20))-K20</f>
        <v>10</v>
      </c>
      <c r="J20" s="17">
        <f t="shared" ref="J20" si="2">I20/E20</f>
        <v>8.0645161290322578E-2</v>
      </c>
      <c r="K20" s="16">
        <f>SUM(K14:K19)</f>
        <v>0</v>
      </c>
      <c r="L20" s="17">
        <f t="shared" si="0"/>
        <v>0</v>
      </c>
      <c r="M20" s="16">
        <f>AVERAGE(M14:M19)</f>
        <v>82.666666666666671</v>
      </c>
      <c r="N20" s="18">
        <f>AVERAGE(N14:N19)</f>
        <v>0.89666666666666661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1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MCA. EDITH FONSECA GUZMAN</v>
      </c>
      <c r="C29" s="43"/>
      <c r="D29" s="43"/>
      <c r="E29" s="12"/>
      <c r="F29" s="12"/>
      <c r="G29" s="43"/>
      <c r="H29" s="43"/>
      <c r="I29" s="43"/>
      <c r="J29" s="43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B5" zoomScale="124" zoomScaleNormal="124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 xml:space="preserve"> ENERO  JUNIO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ht="25.5" x14ac:dyDescent="0.2">
      <c r="A14" s="21" t="s">
        <v>35</v>
      </c>
      <c r="B14" s="23" t="s">
        <v>40</v>
      </c>
      <c r="C14" s="22" t="s">
        <v>37</v>
      </c>
      <c r="D14" s="8" t="s">
        <v>33</v>
      </c>
      <c r="E14" s="23">
        <v>24</v>
      </c>
      <c r="F14" s="23">
        <v>24</v>
      </c>
      <c r="G14" s="23"/>
      <c r="H14" s="23"/>
      <c r="I14" s="23">
        <v>0</v>
      </c>
      <c r="J14" s="20"/>
      <c r="K14" s="23">
        <v>0</v>
      </c>
      <c r="L14" s="9">
        <f t="shared" ref="L14:L15" si="0">K14/E14</f>
        <v>0</v>
      </c>
      <c r="M14" s="23">
        <v>97</v>
      </c>
      <c r="N14" s="14">
        <v>0.75</v>
      </c>
    </row>
    <row r="15" spans="1:14" s="10" customFormat="1" ht="25.5" x14ac:dyDescent="0.2">
      <c r="A15" s="21" t="s">
        <v>35</v>
      </c>
      <c r="B15" s="23" t="s">
        <v>40</v>
      </c>
      <c r="C15" s="22" t="s">
        <v>38</v>
      </c>
      <c r="D15" s="8" t="s">
        <v>33</v>
      </c>
      <c r="E15" s="23">
        <v>19</v>
      </c>
      <c r="F15" s="23">
        <v>16</v>
      </c>
      <c r="G15" s="23"/>
      <c r="H15" s="23"/>
      <c r="I15" s="23">
        <v>3</v>
      </c>
      <c r="J15" s="20"/>
      <c r="K15" s="23">
        <v>0</v>
      </c>
      <c r="L15" s="9">
        <f t="shared" si="0"/>
        <v>0</v>
      </c>
      <c r="M15" s="23">
        <v>81</v>
      </c>
      <c r="N15" s="14">
        <v>0.78</v>
      </c>
    </row>
    <row r="16" spans="1:14" s="10" customFormat="1" ht="25.5" x14ac:dyDescent="0.2">
      <c r="A16" s="10" t="s">
        <v>36</v>
      </c>
      <c r="B16" s="24" t="s">
        <v>34</v>
      </c>
      <c r="C16" s="22" t="s">
        <v>37</v>
      </c>
      <c r="D16" s="8" t="s">
        <v>33</v>
      </c>
      <c r="E16" s="8">
        <v>24</v>
      </c>
      <c r="F16" s="8">
        <v>23</v>
      </c>
      <c r="G16" s="23"/>
      <c r="H16" s="9"/>
      <c r="I16" s="8">
        <v>1</v>
      </c>
      <c r="J16" s="9"/>
      <c r="K16" s="8">
        <v>0</v>
      </c>
      <c r="L16" s="9">
        <f>K16/E16</f>
        <v>0</v>
      </c>
      <c r="M16" s="8">
        <v>93</v>
      </c>
      <c r="N16" s="14">
        <v>0.95</v>
      </c>
    </row>
    <row r="17" spans="1:14" s="10" customFormat="1" ht="25.5" x14ac:dyDescent="0.2">
      <c r="A17" s="21" t="s">
        <v>36</v>
      </c>
      <c r="B17" s="8" t="s">
        <v>34</v>
      </c>
      <c r="C17" s="22" t="s">
        <v>38</v>
      </c>
      <c r="D17" s="8" t="s">
        <v>33</v>
      </c>
      <c r="E17" s="8">
        <v>14</v>
      </c>
      <c r="F17" s="8">
        <v>10</v>
      </c>
      <c r="G17" s="23"/>
      <c r="H17" s="9"/>
      <c r="I17" s="8">
        <v>4</v>
      </c>
      <c r="J17" s="9"/>
      <c r="K17" s="8">
        <v>0</v>
      </c>
      <c r="L17" s="9">
        <f>K17/E17</f>
        <v>0</v>
      </c>
      <c r="M17" s="8">
        <v>70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73</v>
      </c>
      <c r="G18" s="16">
        <f>SUM(G14:G17)</f>
        <v>0</v>
      </c>
      <c r="H18" s="17">
        <f>SUM(F18:G18)/E18</f>
        <v>0.90123456790123457</v>
      </c>
      <c r="I18" s="16">
        <f t="shared" ref="I18" si="1">(E18-SUM(F18:G18))-K18</f>
        <v>8</v>
      </c>
      <c r="J18" s="17">
        <f t="shared" ref="J18" si="2">I18/E18</f>
        <v>9.8765432098765427E-2</v>
      </c>
      <c r="K18" s="16">
        <f>SUM(K14:K17)</f>
        <v>0</v>
      </c>
      <c r="L18" s="17">
        <f t="shared" ref="L18" si="3">K18/E18</f>
        <v>0</v>
      </c>
      <c r="M18" s="16">
        <f>AVERAGE(M14:M17)</f>
        <v>85.25</v>
      </c>
      <c r="N18" s="18">
        <f>AVERAGE(N14:N17)</f>
        <v>0.79749999999999999</v>
      </c>
    </row>
    <row r="20" spans="1:14" ht="120" customHeight="1" x14ac:dyDescent="0.2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2" spans="1:14" x14ac:dyDescent="0.2">
      <c r="A22" s="11"/>
    </row>
    <row r="23" spans="1:14" x14ac:dyDescent="0.2">
      <c r="B23" s="40" t="s">
        <v>27</v>
      </c>
      <c r="C23" s="40"/>
      <c r="D23" s="40"/>
      <c r="G23" s="25" t="s">
        <v>28</v>
      </c>
      <c r="H23" s="25"/>
      <c r="I23" s="25"/>
      <c r="J23" s="25"/>
    </row>
    <row r="24" spans="1:14" ht="62.25" customHeight="1" x14ac:dyDescent="0.2">
      <c r="B24" s="41"/>
      <c r="C24" s="41"/>
      <c r="D24" s="41"/>
      <c r="G24" s="37"/>
      <c r="H24" s="37"/>
      <c r="I24" s="37"/>
      <c r="J24" s="37"/>
    </row>
    <row r="25" spans="1:14" hidden="1" x14ac:dyDescent="0.2">
      <c r="A25" s="42" t="e">
        <v>#REF!</v>
      </c>
      <c r="B25" s="42"/>
      <c r="C25" s="6"/>
      <c r="E25" s="42"/>
      <c r="F25" s="42"/>
      <c r="G25" s="42"/>
      <c r="H25" s="42"/>
    </row>
    <row r="26" spans="1:14" hidden="1" x14ac:dyDescent="0.2"/>
    <row r="27" spans="1:14" ht="45" customHeight="1" x14ac:dyDescent="0.2">
      <c r="B27" s="43" t="str">
        <f>B10</f>
        <v>MCA. EDITH FONSECA GUZMAN</v>
      </c>
      <c r="C27" s="43"/>
      <c r="D27" s="43"/>
      <c r="E27" s="12"/>
      <c r="F27" s="12"/>
      <c r="G27" s="43"/>
      <c r="H27" s="43"/>
      <c r="I27" s="43"/>
      <c r="J27" s="43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Q21" sqref="Q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 xml:space="preserve"> ENERO  JUNIO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R30" sqref="R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 xml:space="preserve"> ENERO  JUNIO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6" t="s">
        <v>7</v>
      </c>
      <c r="J8" s="36"/>
      <c r="K8" s="36"/>
      <c r="L8" s="37" t="str">
        <f>'1'!L8</f>
        <v xml:space="preserve"> ENERO  JUNIO 2024</v>
      </c>
      <c r="M8" s="37"/>
      <c r="N8" s="37"/>
    </row>
    <row r="10" spans="1:14" x14ac:dyDescent="0.2">
      <c r="A10" s="4" t="s">
        <v>8</v>
      </c>
      <c r="B10" s="37" t="str">
        <f>'1'!B10</f>
        <v>MCA. EDITH FONSECA GUZMAN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1"/>
    </row>
    <row r="33" spans="1:10" x14ac:dyDescent="0.2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">
      <c r="B34" s="41"/>
      <c r="C34" s="41"/>
      <c r="D34" s="41"/>
      <c r="G34" s="37"/>
      <c r="H34" s="37"/>
      <c r="I34" s="37"/>
      <c r="J34" s="37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43" t="str">
        <f>B10</f>
        <v>MCA. EDITH FONSECA GUZMAN</v>
      </c>
      <c r="C37" s="43"/>
      <c r="D37" s="43"/>
      <c r="E37" s="12"/>
      <c r="F37" s="12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2024-06-28T18:45:48Z</dcterms:modified>
  <cp:category/>
  <cp:contentStatus/>
</cp:coreProperties>
</file>