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4\"/>
    </mc:Choice>
  </mc:AlternateContent>
  <bookViews>
    <workbookView xWindow="0" yWindow="0" windowWidth="20100" windowHeight="706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'1'!$A$1:$N$29</definedName>
    <definedName name="_xlnm.Print_Area" localSheetId="1">'2'!$A$1:$N$27</definedName>
    <definedName name="_xlnm.Print_Area" localSheetId="2">'3'!$A$1:$N$31</definedName>
    <definedName name="_xlnm.Print_Area" localSheetId="3">'4'!$A$1:$N$27</definedName>
    <definedName name="_xlnm.Print_Area" localSheetId="4">Final!$A$1:$N$27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5" l="1"/>
  <c r="L16" i="25"/>
  <c r="L15" i="25"/>
  <c r="L14" i="25"/>
  <c r="F22" i="23" l="1"/>
  <c r="I22" i="23"/>
  <c r="L15" i="23"/>
  <c r="L16" i="23"/>
  <c r="L17" i="23"/>
  <c r="L18" i="23"/>
  <c r="L19" i="23"/>
  <c r="L20" i="23"/>
  <c r="L21" i="23"/>
  <c r="L14" i="23"/>
  <c r="L17" i="22" l="1"/>
  <c r="L16" i="22"/>
  <c r="L15" i="22"/>
  <c r="L14" i="22"/>
  <c r="L16" i="10" l="1"/>
  <c r="L17" i="10"/>
  <c r="N18" i="25" l="1"/>
  <c r="M18" i="25"/>
  <c r="K18" i="25"/>
  <c r="G18" i="25"/>
  <c r="F18" i="25"/>
  <c r="B10" i="25"/>
  <c r="B27" i="25" s="1"/>
  <c r="L8" i="25"/>
  <c r="H8" i="25"/>
  <c r="E8" i="25"/>
  <c r="N18" i="24"/>
  <c r="K18" i="24"/>
  <c r="G18" i="24"/>
  <c r="F18" i="24"/>
  <c r="B10" i="24"/>
  <c r="B27" i="24" s="1"/>
  <c r="L8" i="24"/>
  <c r="H8" i="24"/>
  <c r="E8" i="24"/>
  <c r="N22" i="23"/>
  <c r="M22" i="23"/>
  <c r="K22" i="23"/>
  <c r="G22" i="23"/>
  <c r="B10" i="23"/>
  <c r="B31" i="23" s="1"/>
  <c r="L8" i="23"/>
  <c r="H8" i="23"/>
  <c r="E8" i="23"/>
  <c r="B10" i="22"/>
  <c r="B27" i="22" s="1"/>
  <c r="L8" i="22"/>
  <c r="H8" i="22"/>
  <c r="E8" i="22"/>
  <c r="N18" i="22"/>
  <c r="M18" i="22"/>
  <c r="K18" i="22"/>
  <c r="G18" i="22"/>
  <c r="F18" i="22"/>
  <c r="B29" i="10"/>
  <c r="N20" i="10"/>
  <c r="M20" i="10"/>
  <c r="K20" i="10"/>
  <c r="G20" i="10"/>
  <c r="F20" i="10"/>
  <c r="E20" i="10"/>
  <c r="L19" i="10"/>
  <c r="L18" i="10"/>
  <c r="L15" i="10"/>
  <c r="L14" i="10"/>
  <c r="E18" i="25" l="1"/>
  <c r="E18" i="24"/>
  <c r="E22" i="23"/>
  <c r="E18" i="22"/>
  <c r="I20" i="10"/>
  <c r="J20" i="10" s="1"/>
  <c r="H20" i="10"/>
  <c r="L20" i="10"/>
  <c r="I18" i="25" l="1"/>
  <c r="J18" i="25" s="1"/>
  <c r="L18" i="25"/>
  <c r="H18" i="25"/>
  <c r="I18" i="24"/>
  <c r="J18" i="24" s="1"/>
  <c r="L18" i="24"/>
  <c r="J22" i="23"/>
  <c r="L22" i="23"/>
  <c r="I18" i="22"/>
  <c r="J18" i="22" s="1"/>
  <c r="H18" i="22"/>
  <c r="L1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<sst xmlns="http://schemas.openxmlformats.org/spreadsheetml/2006/main" count="264" uniqueCount="44">
  <si>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</si>
  <si>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</si>
  <si>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</si>
  <si>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</si>
  <si>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</si>
  <si>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</si>
  <si>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</si>
  <si>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</si>
  <si>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</si>
  <si>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</si>
  <si>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</si>
  <si>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</si>
  <si>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</si>
  <si>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</si>
  <si>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</si>
  <si>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</si>
  <si>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</si>
  <si>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</si>
  <si>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</si>
  <si>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</si>
  <si>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</si>
  <si>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</si>
  <si>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</si>
  <si>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</si>
  <si>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</si>
  <si>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</si>
  <si>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</si>
  <si>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</si>
  <si>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</si>
  <si>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</si>
  <si>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</si>
  <si>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</si>
  <si>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</si>
  <si>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</si>
  <si>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II</t>
  </si>
  <si>
    <t>DISEÑO ORGANIZACIONAL</t>
  </si>
  <si>
    <t>EL EMPRENDEDOR Y LA INNOVACIÓN</t>
  </si>
  <si>
    <t>607-A</t>
  </si>
  <si>
    <t>607-B</t>
  </si>
  <si>
    <t xml:space="preserve"> ENERO  JUNIO 2024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</si>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</sst>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9" fontId="4" fillId="0" borderId="1" xfId="0" applyNumberFormat="1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25</xdr:row>
      <xdr:rowOff>89647</xdr:rowOff>
    </xdr:from>
    <xdr:to>
      <xdr:col>3</xdr:col>
      <xdr:colOff>898696</xdr:colOff>
      <xdr:row>25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92176</xdr:colOff>
      <xdr:row>23</xdr:row>
      <xdr:rowOff>84496</xdr:rowOff>
    </xdr:from>
    <xdr:to>
      <xdr:col>3</xdr:col>
      <xdr:colOff>1058135</xdr:colOff>
      <xdr:row>23</xdr:row>
      <xdr:rowOff>726628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80402" y="6475464"/>
          <a:ext cx="133466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128985</xdr:colOff>
      <xdr:row>27</xdr:row>
      <xdr:rowOff>69453</xdr:rowOff>
    </xdr:from>
    <xdr:to>
      <xdr:col>3</xdr:col>
      <xdr:colOff>1096544</xdr:colOff>
      <xdr:row>27</xdr:row>
      <xdr:rowOff>711585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6251" y="7758906"/>
          <a:ext cx="1334668" cy="642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23</xdr:row>
      <xdr:rowOff>100853</xdr:rowOff>
    </xdr:from>
    <xdr:to>
      <xdr:col>3</xdr:col>
      <xdr:colOff>1132962</xdr:colOff>
      <xdr:row>23</xdr:row>
      <xdr:rowOff>742985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6443382"/>
          <a:ext cx="1334668" cy="6421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zoomScale="106" zoomScaleNormal="106" zoomScaleSheetLayoutView="100" workbookViewId="0">
      <selection activeCell="A14" sqref="A14:E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3" t="s">
        <v>5</v>
      </c>
      <c r="E8" s="5">
        <v>4</v>
      </c>
      <c r="G8" s="4" t="s">
        <v>6</v>
      </c>
      <c r="H8" s="5">
        <v>4</v>
      </c>
      <c r="I8" s="37" t="s">
        <v>7</v>
      </c>
      <c r="J8" s="37"/>
      <c r="K8" s="37"/>
      <c r="L8" s="38" t="s">
        <v>39</v>
      </c>
      <c r="M8" s="38"/>
      <c r="N8" s="38"/>
    </row>
    <row r="10" spans="1:14" x14ac:dyDescent="0.2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0" customFormat="1" x14ac:dyDescent="0.2">
      <c r="A14" s="21" t="s">
        <v>35</v>
      </c>
      <c r="B14" s="8" t="s">
        <v>21</v>
      </c>
      <c r="C14" s="22" t="s">
        <v>37</v>
      </c>
      <c r="D14" s="8" t="s">
        <v>33</v>
      </c>
      <c r="E14" s="8">
        <v>24</v>
      </c>
      <c r="F14" s="22">
        <v>23</v>
      </c>
      <c r="G14" s="20"/>
      <c r="H14" s="9"/>
      <c r="I14" s="8">
        <v>1</v>
      </c>
      <c r="J14" s="9"/>
      <c r="K14" s="8">
        <v>0</v>
      </c>
      <c r="L14" s="9">
        <f t="shared" ref="L14:L20" si="0">K14/E14</f>
        <v>0</v>
      </c>
      <c r="M14" s="8">
        <v>91</v>
      </c>
      <c r="N14" s="14">
        <v>0.95</v>
      </c>
    </row>
    <row r="15" spans="1:14" s="10" customFormat="1" x14ac:dyDescent="0.2">
      <c r="A15" s="21" t="s">
        <v>35</v>
      </c>
      <c r="B15" s="8" t="s">
        <v>21</v>
      </c>
      <c r="C15" s="22" t="s">
        <v>38</v>
      </c>
      <c r="D15" s="8" t="s">
        <v>33</v>
      </c>
      <c r="E15" s="8">
        <v>19</v>
      </c>
      <c r="F15" s="8">
        <v>16</v>
      </c>
      <c r="G15" s="23"/>
      <c r="H15" s="9"/>
      <c r="I15" s="8">
        <v>3</v>
      </c>
      <c r="J15" s="9"/>
      <c r="K15" s="8">
        <v>0</v>
      </c>
      <c r="L15" s="9">
        <f t="shared" si="0"/>
        <v>0</v>
      </c>
      <c r="M15" s="8">
        <v>64</v>
      </c>
      <c r="N15" s="14">
        <v>0.84</v>
      </c>
    </row>
    <row r="16" spans="1:14" s="10" customFormat="1" x14ac:dyDescent="0.2">
      <c r="A16" s="21" t="s">
        <v>35</v>
      </c>
      <c r="B16" s="23" t="s">
        <v>34</v>
      </c>
      <c r="C16" s="22" t="s">
        <v>37</v>
      </c>
      <c r="D16" s="8" t="s">
        <v>33</v>
      </c>
      <c r="E16" s="23">
        <v>24</v>
      </c>
      <c r="F16" s="23">
        <v>24</v>
      </c>
      <c r="G16" s="23"/>
      <c r="H16" s="23"/>
      <c r="I16" s="23">
        <v>0</v>
      </c>
      <c r="J16" s="20"/>
      <c r="K16" s="23">
        <v>0</v>
      </c>
      <c r="L16" s="9">
        <f t="shared" si="0"/>
        <v>0</v>
      </c>
      <c r="M16" s="23">
        <v>99</v>
      </c>
      <c r="N16" s="14">
        <v>0.95</v>
      </c>
    </row>
    <row r="17" spans="1:14" s="10" customFormat="1" x14ac:dyDescent="0.2">
      <c r="A17" s="21" t="s">
        <v>35</v>
      </c>
      <c r="B17" s="23" t="s">
        <v>34</v>
      </c>
      <c r="C17" s="22" t="s">
        <v>38</v>
      </c>
      <c r="D17" s="8" t="s">
        <v>33</v>
      </c>
      <c r="E17" s="23">
        <v>19</v>
      </c>
      <c r="F17" s="23">
        <v>3</v>
      </c>
      <c r="G17" s="23"/>
      <c r="H17" s="23"/>
      <c r="I17" s="23">
        <v>1</v>
      </c>
      <c r="J17" s="20"/>
      <c r="K17" s="23">
        <v>0</v>
      </c>
      <c r="L17" s="9">
        <f t="shared" si="0"/>
        <v>0</v>
      </c>
      <c r="M17" s="23">
        <v>64</v>
      </c>
      <c r="N17" s="14">
        <v>0.84</v>
      </c>
    </row>
    <row r="18" spans="1:14" s="10" customFormat="1" x14ac:dyDescent="0.2">
      <c r="A18" s="10" t="s">
        <v>36</v>
      </c>
      <c r="B18" s="24" t="s">
        <v>21</v>
      </c>
      <c r="C18" s="22" t="s">
        <v>37</v>
      </c>
      <c r="D18" s="8" t="s">
        <v>33</v>
      </c>
      <c r="E18" s="8">
        <v>24</v>
      </c>
      <c r="F18" s="8">
        <v>23</v>
      </c>
      <c r="G18" s="23"/>
      <c r="H18" s="9"/>
      <c r="I18" s="8">
        <v>1</v>
      </c>
      <c r="J18" s="9"/>
      <c r="K18" s="8">
        <v>0</v>
      </c>
      <c r="L18" s="9">
        <f>K18/E18</f>
        <v>0</v>
      </c>
      <c r="M18" s="8">
        <v>95</v>
      </c>
      <c r="N18" s="14">
        <v>0.95</v>
      </c>
    </row>
    <row r="19" spans="1:14" s="10" customFormat="1" x14ac:dyDescent="0.2">
      <c r="A19" s="21" t="s">
        <v>36</v>
      </c>
      <c r="B19" s="8" t="s">
        <v>21</v>
      </c>
      <c r="C19" s="22" t="s">
        <v>38</v>
      </c>
      <c r="D19" s="8" t="s">
        <v>33</v>
      </c>
      <c r="E19" s="8">
        <v>14</v>
      </c>
      <c r="F19" s="8">
        <v>12</v>
      </c>
      <c r="G19" s="23"/>
      <c r="H19" s="9"/>
      <c r="I19" s="8">
        <v>2</v>
      </c>
      <c r="J19" s="9"/>
      <c r="K19" s="8">
        <v>0</v>
      </c>
      <c r="L19" s="9">
        <f>K19/E19</f>
        <v>0</v>
      </c>
      <c r="M19" s="8">
        <v>83</v>
      </c>
      <c r="N19" s="14">
        <v>0.85</v>
      </c>
    </row>
    <row r="20" spans="1:14" ht="13.5" thickBot="1" x14ac:dyDescent="0.25">
      <c r="A20" s="15" t="s">
        <v>24</v>
      </c>
      <c r="B20" s="16" t="s">
        <v>25</v>
      </c>
      <c r="C20" s="16" t="s">
        <v>25</v>
      </c>
      <c r="D20" s="16" t="s">
        <v>25</v>
      </c>
      <c r="E20" s="16">
        <f>SUM(E14:E19)</f>
        <v>124</v>
      </c>
      <c r="F20" s="16">
        <f>SUM(F14:F19)</f>
        <v>101</v>
      </c>
      <c r="G20" s="16">
        <f>SUM(G14:G19)</f>
        <v>0</v>
      </c>
      <c r="H20" s="17">
        <f>SUM(F20:G20)/E20</f>
        <v>0.81451612903225812</v>
      </c>
      <c r="I20" s="16">
        <f t="shared" ref="I20" si="1">(E20-SUM(F20:G20))-K20</f>
        <v>23</v>
      </c>
      <c r="J20" s="17">
        <f t="shared" ref="J20" si="2">I20/E20</f>
        <v>0.18548387096774194</v>
      </c>
      <c r="K20" s="16">
        <f>SUM(K14:K19)</f>
        <v>0</v>
      </c>
      <c r="L20" s="17">
        <f t="shared" si="0"/>
        <v>0</v>
      </c>
      <c r="M20" s="16">
        <f>AVERAGE(M14:M19)</f>
        <v>82.666666666666671</v>
      </c>
      <c r="N20" s="18">
        <f>AVERAGE(N14:N19)</f>
        <v>0.89666666666666661</v>
      </c>
    </row>
    <row r="22" spans="1:14" ht="120" customHeight="1" x14ac:dyDescent="0.2">
      <c r="A22" s="34" t="s">
        <v>26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4" spans="1:14" x14ac:dyDescent="0.2">
      <c r="A24" s="11"/>
    </row>
    <row r="25" spans="1:14" x14ac:dyDescent="0.2">
      <c r="B25" s="41" t="s">
        <v>27</v>
      </c>
      <c r="C25" s="41"/>
      <c r="D25" s="41"/>
      <c r="G25" s="26" t="s">
        <v>28</v>
      </c>
      <c r="H25" s="26"/>
      <c r="I25" s="26"/>
      <c r="J25" s="26"/>
    </row>
    <row r="26" spans="1:14" ht="62.25" customHeight="1" x14ac:dyDescent="0.2">
      <c r="B26" s="42"/>
      <c r="C26" s="42"/>
      <c r="D26" s="42"/>
      <c r="G26" s="38"/>
      <c r="H26" s="38"/>
      <c r="I26" s="38"/>
      <c r="J26" s="38"/>
    </row>
    <row r="27" spans="1:14" hidden="1" x14ac:dyDescent="0.2">
      <c r="A27" s="43" t="e">
        <v>#REF!</v>
      </c>
      <c r="B27" s="43"/>
      <c r="C27" s="6"/>
      <c r="E27" s="43"/>
      <c r="F27" s="43"/>
      <c r="G27" s="43"/>
      <c r="H27" s="43"/>
    </row>
    <row r="28" spans="1:14" hidden="1" x14ac:dyDescent="0.2"/>
    <row r="29" spans="1:14" ht="45" customHeight="1" x14ac:dyDescent="0.2">
      <c r="B29" s="44" t="str">
        <f>B10</f>
        <v>MCA. EDITH FONSECA GUZMAN</v>
      </c>
      <c r="C29" s="44"/>
      <c r="D29" s="44"/>
      <c r="E29" s="12"/>
      <c r="F29" s="12"/>
      <c r="G29" s="44"/>
      <c r="H29" s="44"/>
      <c r="I29" s="44"/>
      <c r="J29" s="44"/>
    </row>
  </sheetData>
  <mergeCells count="31">
    <mergeCell ref="A27:B27"/>
    <mergeCell ref="E27:H27"/>
    <mergeCell ref="B29:D29"/>
    <mergeCell ref="G29:J29"/>
    <mergeCell ref="K12:K13"/>
    <mergeCell ref="L12:L13"/>
    <mergeCell ref="B25:D25"/>
    <mergeCell ref="G25:J25"/>
    <mergeCell ref="B26:D26"/>
    <mergeCell ref="G26:J26"/>
    <mergeCell ref="M12:M13"/>
    <mergeCell ref="N12:N13"/>
    <mergeCell ref="A22:N2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opLeftCell="A12" zoomScale="124" zoomScaleNormal="124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7" t="s">
        <v>7</v>
      </c>
      <c r="J8" s="37"/>
      <c r="K8" s="37"/>
      <c r="L8" s="38" t="str">
        <f>'1'!L8</f>
        <v xml:space="preserve"> ENERO  JUNIO 2024</v>
      </c>
      <c r="M8" s="38"/>
      <c r="N8" s="38"/>
    </row>
    <row r="10" spans="1:14" x14ac:dyDescent="0.2">
      <c r="A10" s="4" t="s">
        <v>8</v>
      </c>
      <c r="B10" s="38" t="str">
        <f>'1'!B10</f>
        <v>MCA. EDITH FONSECA GUZMAN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0" customFormat="1" ht="25.5" x14ac:dyDescent="0.2">
      <c r="A14" s="21" t="s">
        <v>35</v>
      </c>
      <c r="B14" s="23" t="s">
        <v>40</v>
      </c>
      <c r="C14" s="22" t="s">
        <v>37</v>
      </c>
      <c r="D14" s="8" t="s">
        <v>33</v>
      </c>
      <c r="E14" s="23">
        <v>24</v>
      </c>
      <c r="F14" s="23">
        <v>24</v>
      </c>
      <c r="G14" s="23"/>
      <c r="H14" s="23"/>
      <c r="I14" s="23">
        <v>0</v>
      </c>
      <c r="J14" s="20"/>
      <c r="K14" s="23">
        <v>0</v>
      </c>
      <c r="L14" s="9">
        <f t="shared" ref="L14:L15" si="0">K14/E14</f>
        <v>0</v>
      </c>
      <c r="M14" s="23">
        <v>97</v>
      </c>
      <c r="N14" s="14">
        <v>0.75</v>
      </c>
    </row>
    <row r="15" spans="1:14" s="10" customFormat="1" ht="25.5" x14ac:dyDescent="0.2">
      <c r="A15" s="21" t="s">
        <v>35</v>
      </c>
      <c r="B15" s="23" t="s">
        <v>40</v>
      </c>
      <c r="C15" s="22" t="s">
        <v>38</v>
      </c>
      <c r="D15" s="8" t="s">
        <v>33</v>
      </c>
      <c r="E15" s="23">
        <v>19</v>
      </c>
      <c r="F15" s="23">
        <v>18</v>
      </c>
      <c r="G15" s="23"/>
      <c r="H15" s="23"/>
      <c r="I15" s="23">
        <v>1</v>
      </c>
      <c r="J15" s="20"/>
      <c r="K15" s="23">
        <v>0</v>
      </c>
      <c r="L15" s="9">
        <f t="shared" si="0"/>
        <v>0</v>
      </c>
      <c r="M15" s="23">
        <v>81</v>
      </c>
      <c r="N15" s="14">
        <v>0.78</v>
      </c>
    </row>
    <row r="16" spans="1:14" s="10" customFormat="1" ht="25.5" x14ac:dyDescent="0.2">
      <c r="A16" s="10" t="s">
        <v>36</v>
      </c>
      <c r="B16" s="24" t="s">
        <v>34</v>
      </c>
      <c r="C16" s="22" t="s">
        <v>37</v>
      </c>
      <c r="D16" s="8" t="s">
        <v>33</v>
      </c>
      <c r="E16" s="8">
        <v>24</v>
      </c>
      <c r="F16" s="8">
        <v>23</v>
      </c>
      <c r="G16" s="23"/>
      <c r="H16" s="9"/>
      <c r="I16" s="8">
        <v>1</v>
      </c>
      <c r="J16" s="9"/>
      <c r="K16" s="8">
        <v>0</v>
      </c>
      <c r="L16" s="9">
        <f>K16/E16</f>
        <v>0</v>
      </c>
      <c r="M16" s="8">
        <v>93</v>
      </c>
      <c r="N16" s="14">
        <v>0.95</v>
      </c>
    </row>
    <row r="17" spans="1:14" s="10" customFormat="1" ht="25.5" x14ac:dyDescent="0.2">
      <c r="A17" s="21" t="s">
        <v>36</v>
      </c>
      <c r="B17" s="8" t="s">
        <v>34</v>
      </c>
      <c r="C17" s="22" t="s">
        <v>38</v>
      </c>
      <c r="D17" s="8" t="s">
        <v>33</v>
      </c>
      <c r="E17" s="8">
        <v>14</v>
      </c>
      <c r="F17" s="8">
        <v>12</v>
      </c>
      <c r="G17" s="23"/>
      <c r="H17" s="9"/>
      <c r="I17" s="8">
        <v>2</v>
      </c>
      <c r="J17" s="9"/>
      <c r="K17" s="8">
        <v>0</v>
      </c>
      <c r="L17" s="9">
        <f>K17/E17</f>
        <v>0</v>
      </c>
      <c r="M17" s="8">
        <v>70</v>
      </c>
      <c r="N17" s="14">
        <v>0.71</v>
      </c>
    </row>
    <row r="18" spans="1:14" ht="13.5" thickBot="1" x14ac:dyDescent="0.25">
      <c r="A18" s="15" t="s">
        <v>24</v>
      </c>
      <c r="B18" s="16" t="s">
        <v>25</v>
      </c>
      <c r="C18" s="16" t="s">
        <v>25</v>
      </c>
      <c r="D18" s="16" t="s">
        <v>25</v>
      </c>
      <c r="E18" s="16">
        <f>SUM(E14:E17)</f>
        <v>81</v>
      </c>
      <c r="F18" s="16">
        <f>SUM(F14:F17)</f>
        <v>77</v>
      </c>
      <c r="G18" s="16">
        <f>SUM(G14:G17)</f>
        <v>0</v>
      </c>
      <c r="H18" s="17">
        <f>SUM(F18:G18)/E18</f>
        <v>0.95061728395061729</v>
      </c>
      <c r="I18" s="16">
        <f t="shared" ref="I18" si="1">(E18-SUM(F18:G18))-K18</f>
        <v>4</v>
      </c>
      <c r="J18" s="17">
        <f t="shared" ref="J18" si="2">I18/E18</f>
        <v>4.9382716049382713E-2</v>
      </c>
      <c r="K18" s="16">
        <f>SUM(K14:K17)</f>
        <v>0</v>
      </c>
      <c r="L18" s="17">
        <f t="shared" ref="L18" si="3">K18/E18</f>
        <v>0</v>
      </c>
      <c r="M18" s="16">
        <f>AVERAGE(M14:M17)</f>
        <v>85.25</v>
      </c>
      <c r="N18" s="18">
        <f>AVERAGE(N14:N17)</f>
        <v>0.79749999999999999</v>
      </c>
    </row>
    <row r="20" spans="1:14" ht="120" customHeight="1" x14ac:dyDescent="0.2">
      <c r="A20" s="34" t="s">
        <v>26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2" spans="1:14" x14ac:dyDescent="0.2">
      <c r="A22" s="11"/>
    </row>
    <row r="23" spans="1:14" x14ac:dyDescent="0.2">
      <c r="B23" s="41" t="s">
        <v>27</v>
      </c>
      <c r="C23" s="41"/>
      <c r="D23" s="41"/>
      <c r="G23" s="26" t="s">
        <v>28</v>
      </c>
      <c r="H23" s="26"/>
      <c r="I23" s="26"/>
      <c r="J23" s="26"/>
    </row>
    <row r="24" spans="1:14" ht="62.25" customHeight="1" x14ac:dyDescent="0.2">
      <c r="B24" s="42"/>
      <c r="C24" s="42"/>
      <c r="D24" s="42"/>
      <c r="G24" s="38"/>
      <c r="H24" s="38"/>
      <c r="I24" s="38"/>
      <c r="J24" s="38"/>
    </row>
    <row r="25" spans="1:14" hidden="1" x14ac:dyDescent="0.2">
      <c r="A25" s="43" t="e">
        <v>#REF!</v>
      </c>
      <c r="B25" s="43"/>
      <c r="C25" s="6"/>
      <c r="E25" s="43"/>
      <c r="F25" s="43"/>
      <c r="G25" s="43"/>
      <c r="H25" s="43"/>
    </row>
    <row r="26" spans="1:14" hidden="1" x14ac:dyDescent="0.2"/>
    <row r="27" spans="1:14" ht="45" customHeight="1" x14ac:dyDescent="0.2">
      <c r="B27" s="44" t="str">
        <f>B10</f>
        <v>MCA. EDITH FONSECA GUZMAN</v>
      </c>
      <c r="C27" s="44"/>
      <c r="D27" s="44"/>
      <c r="E27" s="12"/>
      <c r="F27" s="12"/>
      <c r="G27" s="44"/>
      <c r="H27" s="44"/>
      <c r="I27" s="44"/>
      <c r="J27" s="44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20" zoomScale="96" zoomScaleNormal="96" zoomScaleSheetLayoutView="100" workbookViewId="0">
      <selection activeCell="P27" sqref="P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11" style="1" customWidth="1"/>
    <col min="7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7" t="s">
        <v>7</v>
      </c>
      <c r="J8" s="37"/>
      <c r="K8" s="37"/>
      <c r="L8" s="38" t="str">
        <f>'1'!L8</f>
        <v xml:space="preserve"> ENERO  JUNIO 2024</v>
      </c>
      <c r="M8" s="38"/>
      <c r="N8" s="38"/>
    </row>
    <row r="10" spans="1:14" x14ac:dyDescent="0.2">
      <c r="A10" s="4" t="s">
        <v>8</v>
      </c>
      <c r="B10" s="38" t="str">
        <f>'1'!B10</f>
        <v>MCA. EDITH FONSECA GUZMAN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0" customFormat="1" ht="25.5" x14ac:dyDescent="0.2">
      <c r="A14" s="21" t="s">
        <v>35</v>
      </c>
      <c r="B14" s="8" t="s">
        <v>41</v>
      </c>
      <c r="C14" s="22" t="s">
        <v>37</v>
      </c>
      <c r="D14" s="8" t="s">
        <v>33</v>
      </c>
      <c r="E14" s="8">
        <v>24</v>
      </c>
      <c r="F14" s="8">
        <v>24</v>
      </c>
      <c r="G14" s="8"/>
      <c r="H14" s="9"/>
      <c r="I14" s="23">
        <v>0</v>
      </c>
      <c r="J14" s="20"/>
      <c r="K14" s="23">
        <v>0</v>
      </c>
      <c r="L14" s="9">
        <f t="shared" ref="L14:L21" si="0">K14/E14</f>
        <v>0</v>
      </c>
      <c r="M14" s="23">
        <v>97</v>
      </c>
      <c r="N14" s="14">
        <v>0.95</v>
      </c>
    </row>
    <row r="15" spans="1:14" s="10" customFormat="1" ht="25.5" x14ac:dyDescent="0.2">
      <c r="A15" s="21" t="s">
        <v>35</v>
      </c>
      <c r="B15" s="8" t="s">
        <v>41</v>
      </c>
      <c r="C15" s="22" t="s">
        <v>38</v>
      </c>
      <c r="D15" s="8" t="s">
        <v>33</v>
      </c>
      <c r="E15" s="8">
        <v>19</v>
      </c>
      <c r="F15" s="8">
        <v>12</v>
      </c>
      <c r="G15" s="8"/>
      <c r="H15" s="9"/>
      <c r="I15" s="23">
        <v>7</v>
      </c>
      <c r="J15" s="9"/>
      <c r="K15" s="23">
        <v>0</v>
      </c>
      <c r="L15" s="9">
        <f t="shared" si="0"/>
        <v>0</v>
      </c>
      <c r="M15" s="23">
        <v>97</v>
      </c>
      <c r="N15" s="14">
        <v>0.95</v>
      </c>
    </row>
    <row r="16" spans="1:14" s="10" customFormat="1" ht="25.5" x14ac:dyDescent="0.2">
      <c r="A16" s="21" t="s">
        <v>35</v>
      </c>
      <c r="B16" s="23" t="s">
        <v>42</v>
      </c>
      <c r="C16" s="22" t="s">
        <v>37</v>
      </c>
      <c r="D16" s="8" t="s">
        <v>33</v>
      </c>
      <c r="E16" s="23">
        <v>24</v>
      </c>
      <c r="F16" s="8">
        <v>24</v>
      </c>
      <c r="G16" s="8"/>
      <c r="H16" s="9"/>
      <c r="I16" s="23">
        <v>0</v>
      </c>
      <c r="J16" s="9"/>
      <c r="K16" s="23">
        <v>0</v>
      </c>
      <c r="L16" s="9">
        <f t="shared" si="0"/>
        <v>0</v>
      </c>
      <c r="M16" s="23">
        <v>63</v>
      </c>
      <c r="N16" s="14">
        <v>0.63</v>
      </c>
    </row>
    <row r="17" spans="1:14" s="10" customFormat="1" ht="25.5" x14ac:dyDescent="0.2">
      <c r="A17" s="21" t="s">
        <v>35</v>
      </c>
      <c r="B17" s="23" t="s">
        <v>42</v>
      </c>
      <c r="C17" s="22" t="s">
        <v>38</v>
      </c>
      <c r="D17" s="8" t="s">
        <v>33</v>
      </c>
      <c r="E17" s="23">
        <v>19</v>
      </c>
      <c r="F17" s="8">
        <v>12</v>
      </c>
      <c r="G17" s="8"/>
      <c r="H17" s="9"/>
      <c r="I17" s="23">
        <v>7</v>
      </c>
      <c r="J17" s="9"/>
      <c r="K17" s="23">
        <v>0</v>
      </c>
      <c r="L17" s="9">
        <f t="shared" si="0"/>
        <v>0</v>
      </c>
      <c r="M17" s="23">
        <v>63</v>
      </c>
      <c r="N17" s="14">
        <v>0.63</v>
      </c>
    </row>
    <row r="18" spans="1:14" s="10" customFormat="1" ht="25.5" x14ac:dyDescent="0.2">
      <c r="A18" s="10" t="s">
        <v>36</v>
      </c>
      <c r="B18" s="24" t="s">
        <v>40</v>
      </c>
      <c r="C18" s="22" t="s">
        <v>37</v>
      </c>
      <c r="D18" s="8" t="s">
        <v>33</v>
      </c>
      <c r="E18" s="8">
        <v>24</v>
      </c>
      <c r="F18" s="8">
        <v>23</v>
      </c>
      <c r="G18" s="8"/>
      <c r="H18" s="9"/>
      <c r="I18" s="23">
        <v>1</v>
      </c>
      <c r="J18" s="9"/>
      <c r="K18" s="23">
        <v>0</v>
      </c>
      <c r="L18" s="9">
        <f t="shared" si="0"/>
        <v>0</v>
      </c>
      <c r="M18" s="23">
        <v>95</v>
      </c>
      <c r="N18" s="14">
        <v>0.95</v>
      </c>
    </row>
    <row r="19" spans="1:14" s="10" customFormat="1" ht="25.5" x14ac:dyDescent="0.2">
      <c r="A19" s="21" t="s">
        <v>36</v>
      </c>
      <c r="B19" s="8" t="s">
        <v>40</v>
      </c>
      <c r="C19" s="22" t="s">
        <v>38</v>
      </c>
      <c r="D19" s="8" t="s">
        <v>33</v>
      </c>
      <c r="E19" s="8">
        <v>14</v>
      </c>
      <c r="F19" s="8">
        <v>9</v>
      </c>
      <c r="G19" s="8"/>
      <c r="H19" s="9"/>
      <c r="I19" s="23">
        <v>5</v>
      </c>
      <c r="J19" s="9"/>
      <c r="K19" s="23">
        <v>0</v>
      </c>
      <c r="L19" s="9">
        <f t="shared" si="0"/>
        <v>0</v>
      </c>
      <c r="M19" s="23">
        <v>64</v>
      </c>
      <c r="N19" s="14">
        <v>0.5</v>
      </c>
    </row>
    <row r="20" spans="1:14" s="10" customFormat="1" ht="25.5" x14ac:dyDescent="0.2">
      <c r="A20" s="10" t="s">
        <v>36</v>
      </c>
      <c r="B20" s="24" t="s">
        <v>41</v>
      </c>
      <c r="C20" s="22" t="s">
        <v>37</v>
      </c>
      <c r="D20" s="8" t="s">
        <v>33</v>
      </c>
      <c r="E20" s="8">
        <v>24</v>
      </c>
      <c r="F20" s="8">
        <v>23</v>
      </c>
      <c r="G20" s="8"/>
      <c r="H20" s="9"/>
      <c r="I20" s="23">
        <v>1</v>
      </c>
      <c r="J20" s="9"/>
      <c r="K20" s="23">
        <v>0</v>
      </c>
      <c r="L20" s="9">
        <f t="shared" si="0"/>
        <v>0</v>
      </c>
      <c r="M20" s="23">
        <v>94</v>
      </c>
      <c r="N20" s="14">
        <v>0.95</v>
      </c>
    </row>
    <row r="21" spans="1:14" s="10" customFormat="1" ht="25.5" x14ac:dyDescent="0.2">
      <c r="A21" s="21" t="s">
        <v>36</v>
      </c>
      <c r="B21" s="8" t="s">
        <v>41</v>
      </c>
      <c r="C21" s="22" t="s">
        <v>38</v>
      </c>
      <c r="D21" s="8" t="s">
        <v>33</v>
      </c>
      <c r="E21" s="8">
        <v>14</v>
      </c>
      <c r="F21" s="8">
        <v>10</v>
      </c>
      <c r="G21" s="8"/>
      <c r="H21" s="9"/>
      <c r="I21" s="23">
        <v>4</v>
      </c>
      <c r="J21" s="9"/>
      <c r="K21" s="23">
        <v>0</v>
      </c>
      <c r="L21" s="9">
        <f t="shared" si="0"/>
        <v>0</v>
      </c>
      <c r="M21" s="23">
        <v>69</v>
      </c>
      <c r="N21" s="14">
        <v>0.5</v>
      </c>
    </row>
    <row r="22" spans="1:14" ht="13.5" thickBot="1" x14ac:dyDescent="0.25">
      <c r="A22" s="16" t="s">
        <v>24</v>
      </c>
      <c r="B22" s="16" t="s">
        <v>25</v>
      </c>
      <c r="C22" s="16" t="s">
        <v>25</v>
      </c>
      <c r="D22" s="17" t="s">
        <v>25</v>
      </c>
      <c r="E22" s="16">
        <f>SUM(E14:E21)</f>
        <v>162</v>
      </c>
      <c r="F22" s="25">
        <f>SUM(F14:F21)</f>
        <v>137</v>
      </c>
      <c r="G22" s="16">
        <f>SUM(G14:G21)</f>
        <v>0</v>
      </c>
      <c r="H22" s="17"/>
      <c r="I22" s="16">
        <f>SUM(I14:I21)</f>
        <v>25</v>
      </c>
      <c r="J22" s="18">
        <f t="shared" ref="J22" si="1">I22/E22</f>
        <v>0.15432098765432098</v>
      </c>
      <c r="K22" s="16">
        <f>SUM(K14:K21)</f>
        <v>0</v>
      </c>
      <c r="L22" s="16">
        <f t="shared" ref="L22" si="2">K22/E22</f>
        <v>0</v>
      </c>
      <c r="M22" s="16">
        <f>AVERAGE(M14:M21)</f>
        <v>80.25</v>
      </c>
      <c r="N22" s="17">
        <f>AVERAGE(N14:N21)</f>
        <v>0.75749999999999995</v>
      </c>
    </row>
    <row r="24" spans="1:14" ht="120" customHeight="1" x14ac:dyDescent="0.2">
      <c r="A24" s="34" t="s">
        <v>26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6" spans="1:14" x14ac:dyDescent="0.2">
      <c r="A26" s="11"/>
    </row>
    <row r="27" spans="1:14" x14ac:dyDescent="0.2">
      <c r="B27" s="41" t="s">
        <v>27</v>
      </c>
      <c r="C27" s="41"/>
      <c r="D27" s="41"/>
      <c r="G27" s="26" t="s">
        <v>28</v>
      </c>
      <c r="H27" s="26"/>
      <c r="I27" s="26"/>
      <c r="J27" s="26"/>
    </row>
    <row r="28" spans="1:14" ht="62.25" customHeight="1" x14ac:dyDescent="0.2">
      <c r="B28" s="42"/>
      <c r="C28" s="42"/>
      <c r="D28" s="42"/>
      <c r="G28" s="38"/>
      <c r="H28" s="38"/>
      <c r="I28" s="38"/>
      <c r="J28" s="38"/>
    </row>
    <row r="29" spans="1:14" hidden="1" x14ac:dyDescent="0.2">
      <c r="A29" s="43" t="e">
        <v>#REF!</v>
      </c>
      <c r="B29" s="43"/>
      <c r="C29" s="6"/>
      <c r="E29" s="43"/>
      <c r="F29" s="43"/>
      <c r="G29" s="43"/>
      <c r="H29" s="43"/>
    </row>
    <row r="30" spans="1:14" hidden="1" x14ac:dyDescent="0.2"/>
    <row r="31" spans="1:14" ht="45" customHeight="1" x14ac:dyDescent="0.2">
      <c r="B31" s="44" t="str">
        <f>B10</f>
        <v>MCA. EDITH FONSECA GUZMAN</v>
      </c>
      <c r="C31" s="44"/>
      <c r="D31" s="44"/>
      <c r="E31" s="12"/>
      <c r="F31" s="12"/>
      <c r="G31" s="44"/>
      <c r="H31" s="44"/>
      <c r="I31" s="44"/>
      <c r="J31" s="44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opLeftCell="A12" zoomScale="120" zoomScaleNormal="120" zoomScaleSheetLayoutView="100" workbookViewId="0">
      <selection activeCell="A20" sqref="A20: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7" t="s">
        <v>7</v>
      </c>
      <c r="J8" s="37"/>
      <c r="K8" s="37"/>
      <c r="L8" s="38" t="str">
        <f>'1'!L8</f>
        <v xml:space="preserve"> ENERO  JUNIO 2024</v>
      </c>
      <c r="M8" s="38"/>
      <c r="N8" s="38"/>
    </row>
    <row r="10" spans="1:14" x14ac:dyDescent="0.2">
      <c r="A10" s="4" t="s">
        <v>8</v>
      </c>
      <c r="B10" s="38" t="str">
        <f>'1'!B10</f>
        <v>MCA. EDITH FONSECA GUZMAN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0" customFormat="1" x14ac:dyDescent="0.2">
      <c r="A14" s="21" t="s">
        <v>35</v>
      </c>
      <c r="B14" s="23" t="s">
        <v>43</v>
      </c>
      <c r="C14" s="22" t="s">
        <v>37</v>
      </c>
      <c r="D14" s="8" t="s">
        <v>33</v>
      </c>
      <c r="E14" s="23">
        <v>24</v>
      </c>
      <c r="F14" s="23">
        <v>24</v>
      </c>
      <c r="G14" s="23"/>
      <c r="H14" s="23"/>
      <c r="I14" s="23">
        <v>0</v>
      </c>
      <c r="J14" s="45"/>
      <c r="K14" s="23">
        <v>0</v>
      </c>
      <c r="L14" s="9">
        <v>0</v>
      </c>
      <c r="M14" s="23">
        <v>100</v>
      </c>
      <c r="N14" s="14">
        <v>1</v>
      </c>
    </row>
    <row r="15" spans="1:14" s="10" customFormat="1" x14ac:dyDescent="0.2">
      <c r="A15" s="21" t="s">
        <v>35</v>
      </c>
      <c r="B15" s="23" t="s">
        <v>43</v>
      </c>
      <c r="C15" s="22" t="s">
        <v>38</v>
      </c>
      <c r="D15" s="8" t="s">
        <v>33</v>
      </c>
      <c r="E15" s="23">
        <v>19</v>
      </c>
      <c r="F15" s="23">
        <v>12</v>
      </c>
      <c r="G15" s="23"/>
      <c r="H15" s="23"/>
      <c r="I15" s="23">
        <v>7</v>
      </c>
      <c r="J15" s="45"/>
      <c r="K15" s="23">
        <v>0</v>
      </c>
      <c r="L15" s="9">
        <v>0</v>
      </c>
      <c r="M15" s="23">
        <v>63</v>
      </c>
      <c r="N15" s="14">
        <v>0.63</v>
      </c>
    </row>
    <row r="16" spans="1:14" s="10" customFormat="1" x14ac:dyDescent="0.2">
      <c r="A16" s="10" t="s">
        <v>36</v>
      </c>
      <c r="B16" s="24" t="s">
        <v>42</v>
      </c>
      <c r="C16" s="22" t="s">
        <v>37</v>
      </c>
      <c r="D16" s="8" t="s">
        <v>33</v>
      </c>
      <c r="E16" s="8">
        <v>24</v>
      </c>
      <c r="F16" s="8">
        <v>23</v>
      </c>
      <c r="G16" s="23"/>
      <c r="H16" s="9"/>
      <c r="I16" s="8">
        <v>1</v>
      </c>
      <c r="J16" s="9"/>
      <c r="K16" s="8">
        <v>0</v>
      </c>
      <c r="L16" s="9">
        <v>0</v>
      </c>
      <c r="M16" s="8">
        <v>93</v>
      </c>
      <c r="N16" s="14">
        <v>0.95</v>
      </c>
    </row>
    <row r="17" spans="1:14" s="10" customFormat="1" x14ac:dyDescent="0.2">
      <c r="A17" s="21" t="s">
        <v>36</v>
      </c>
      <c r="B17" s="8" t="s">
        <v>42</v>
      </c>
      <c r="C17" s="22" t="s">
        <v>38</v>
      </c>
      <c r="D17" s="8" t="s">
        <v>33</v>
      </c>
      <c r="E17" s="8">
        <v>14</v>
      </c>
      <c r="F17" s="8">
        <v>13</v>
      </c>
      <c r="G17" s="23"/>
      <c r="H17" s="9"/>
      <c r="I17" s="8">
        <v>1</v>
      </c>
      <c r="J17" s="9"/>
      <c r="K17" s="8">
        <v>0</v>
      </c>
      <c r="L17" s="9">
        <v>0</v>
      </c>
      <c r="M17" s="8">
        <v>86</v>
      </c>
      <c r="N17" s="14">
        <v>0.71</v>
      </c>
    </row>
    <row r="18" spans="1:14" ht="13.5" thickBot="1" x14ac:dyDescent="0.25">
      <c r="A18" s="15" t="s">
        <v>24</v>
      </c>
      <c r="B18" s="16" t="s">
        <v>25</v>
      </c>
      <c r="C18" s="16" t="s">
        <v>25</v>
      </c>
      <c r="D18" s="16" t="s">
        <v>25</v>
      </c>
      <c r="E18" s="16">
        <f>SUM(E14:E17)</f>
        <v>81</v>
      </c>
      <c r="F18" s="16">
        <f>SUM(F14:F17)</f>
        <v>72</v>
      </c>
      <c r="G18" s="16">
        <f>SUM(G14:G17)</f>
        <v>0</v>
      </c>
      <c r="H18" s="17"/>
      <c r="I18" s="16">
        <f t="shared" ref="I18" si="0">(E18-SUM(F18:G18))-K18</f>
        <v>9</v>
      </c>
      <c r="J18" s="17">
        <f t="shared" ref="J18" si="1">I18/E18</f>
        <v>0.1111111111111111</v>
      </c>
      <c r="K18" s="16">
        <f>SUM(K14:K17)</f>
        <v>0</v>
      </c>
      <c r="L18" s="17">
        <f t="shared" ref="L18" si="2">K18/E18</f>
        <v>0</v>
      </c>
      <c r="M18" s="16">
        <v>100</v>
      </c>
      <c r="N18" s="18">
        <f>AVERAGE(N14:N17)</f>
        <v>0.82250000000000001</v>
      </c>
    </row>
    <row r="20" spans="1:14" ht="120" customHeight="1" x14ac:dyDescent="0.2">
      <c r="A20" s="34" t="s">
        <v>26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2" spans="1:14" x14ac:dyDescent="0.2">
      <c r="A22" s="11"/>
    </row>
    <row r="23" spans="1:14" x14ac:dyDescent="0.2">
      <c r="B23" s="41" t="s">
        <v>27</v>
      </c>
      <c r="C23" s="41"/>
      <c r="D23" s="41"/>
      <c r="G23" s="26" t="s">
        <v>28</v>
      </c>
      <c r="H23" s="26"/>
      <c r="I23" s="26"/>
      <c r="J23" s="26"/>
    </row>
    <row r="24" spans="1:14" ht="62.25" customHeight="1" x14ac:dyDescent="0.2">
      <c r="B24" s="42"/>
      <c r="C24" s="42"/>
      <c r="D24" s="42"/>
      <c r="G24" s="38"/>
      <c r="H24" s="38"/>
      <c r="I24" s="38"/>
      <c r="J24" s="38"/>
    </row>
    <row r="25" spans="1:14" hidden="1" x14ac:dyDescent="0.2">
      <c r="A25" s="43" t="e">
        <v>#REF!</v>
      </c>
      <c r="B25" s="43"/>
      <c r="C25" s="6"/>
      <c r="E25" s="43"/>
      <c r="F25" s="43"/>
      <c r="G25" s="43"/>
      <c r="H25" s="43"/>
    </row>
    <row r="26" spans="1:14" hidden="1" x14ac:dyDescent="0.2"/>
    <row r="27" spans="1:14" ht="45" customHeight="1" x14ac:dyDescent="0.2">
      <c r="B27" s="44" t="str">
        <f>B10</f>
        <v>MCA. EDITH FONSECA GUZMAN</v>
      </c>
      <c r="C27" s="44"/>
      <c r="D27" s="44"/>
      <c r="E27" s="12"/>
      <c r="F27" s="12"/>
      <c r="G27" s="44"/>
      <c r="H27" s="44"/>
      <c r="I27" s="44"/>
      <c r="J27" s="44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topLeftCell="A11" zoomScale="190" zoomScaleNormal="190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7" t="s">
        <v>7</v>
      </c>
      <c r="J8" s="37"/>
      <c r="K8" s="37"/>
      <c r="L8" s="38" t="str">
        <f>'1'!L8</f>
        <v xml:space="preserve"> ENERO  JUNIO 2024</v>
      </c>
      <c r="M8" s="38"/>
      <c r="N8" s="38"/>
    </row>
    <row r="10" spans="1:14" x14ac:dyDescent="0.2">
      <c r="A10" s="4" t="s">
        <v>8</v>
      </c>
      <c r="B10" s="38" t="str">
        <f>'1'!B10</f>
        <v>MCA. EDITH FONSECA GUZMAN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0" customFormat="1" ht="25.5" x14ac:dyDescent="0.2">
      <c r="A14" s="21" t="s">
        <v>35</v>
      </c>
      <c r="B14" s="23" t="s">
        <v>43</v>
      </c>
      <c r="C14" s="22" t="s">
        <v>37</v>
      </c>
      <c r="D14" s="8" t="s">
        <v>33</v>
      </c>
      <c r="E14" s="23">
        <v>24</v>
      </c>
      <c r="F14" s="23">
        <v>23</v>
      </c>
      <c r="G14" s="23">
        <v>1</v>
      </c>
      <c r="H14" s="23">
        <v>100</v>
      </c>
      <c r="I14" s="23">
        <v>0</v>
      </c>
      <c r="J14" s="45">
        <v>0</v>
      </c>
      <c r="K14" s="23">
        <v>0</v>
      </c>
      <c r="L14" s="9">
        <f t="shared" ref="L14:L15" si="0">K14/E14</f>
        <v>0</v>
      </c>
      <c r="M14" s="23">
        <v>94</v>
      </c>
      <c r="N14" s="14">
        <v>0.95</v>
      </c>
    </row>
    <row r="15" spans="1:14" s="10" customFormat="1" ht="25.5" x14ac:dyDescent="0.2">
      <c r="A15" s="21" t="s">
        <v>35</v>
      </c>
      <c r="B15" s="23" t="s">
        <v>43</v>
      </c>
      <c r="C15" s="22" t="s">
        <v>38</v>
      </c>
      <c r="D15" s="8" t="s">
        <v>33</v>
      </c>
      <c r="E15" s="23">
        <v>19</v>
      </c>
      <c r="F15" s="23">
        <v>12</v>
      </c>
      <c r="G15" s="23">
        <v>5</v>
      </c>
      <c r="H15" s="23">
        <v>89</v>
      </c>
      <c r="I15" s="23">
        <v>2</v>
      </c>
      <c r="J15" s="45">
        <v>0.11</v>
      </c>
      <c r="K15" s="23">
        <v>0</v>
      </c>
      <c r="L15" s="9">
        <f t="shared" si="0"/>
        <v>0</v>
      </c>
      <c r="M15" s="23">
        <v>84</v>
      </c>
      <c r="N15" s="14">
        <v>0.78</v>
      </c>
    </row>
    <row r="16" spans="1:14" s="10" customFormat="1" ht="25.5" x14ac:dyDescent="0.2">
      <c r="A16" s="10" t="s">
        <v>36</v>
      </c>
      <c r="B16" s="24" t="s">
        <v>42</v>
      </c>
      <c r="C16" s="22" t="s">
        <v>37</v>
      </c>
      <c r="D16" s="8" t="s">
        <v>33</v>
      </c>
      <c r="E16" s="8">
        <v>24</v>
      </c>
      <c r="F16" s="8">
        <v>23</v>
      </c>
      <c r="G16" s="23">
        <v>0</v>
      </c>
      <c r="H16" s="9">
        <v>0.96</v>
      </c>
      <c r="I16" s="8">
        <v>1</v>
      </c>
      <c r="J16" s="9">
        <v>0.04</v>
      </c>
      <c r="K16" s="8">
        <v>0</v>
      </c>
      <c r="L16" s="9">
        <f>K16/E16</f>
        <v>0</v>
      </c>
      <c r="M16" s="8">
        <v>94</v>
      </c>
      <c r="N16" s="14">
        <v>0.95</v>
      </c>
    </row>
    <row r="17" spans="1:14" s="10" customFormat="1" ht="25.5" x14ac:dyDescent="0.2">
      <c r="A17" s="21" t="s">
        <v>36</v>
      </c>
      <c r="B17" s="8" t="s">
        <v>42</v>
      </c>
      <c r="C17" s="22" t="s">
        <v>38</v>
      </c>
      <c r="D17" s="8" t="s">
        <v>33</v>
      </c>
      <c r="E17" s="8">
        <v>14</v>
      </c>
      <c r="F17" s="8">
        <v>9</v>
      </c>
      <c r="G17" s="23">
        <v>4</v>
      </c>
      <c r="H17" s="9">
        <v>0.93</v>
      </c>
      <c r="I17" s="8">
        <v>1</v>
      </c>
      <c r="J17" s="9">
        <v>7.0000000000000007E-2</v>
      </c>
      <c r="K17" s="8">
        <v>0</v>
      </c>
      <c r="L17" s="9">
        <f>K17/E17</f>
        <v>0</v>
      </c>
      <c r="M17" s="8">
        <v>87</v>
      </c>
      <c r="N17" s="14">
        <v>0.71</v>
      </c>
    </row>
    <row r="18" spans="1:14" ht="13.5" thickBot="1" x14ac:dyDescent="0.25">
      <c r="A18" s="15" t="s">
        <v>24</v>
      </c>
      <c r="B18" s="16" t="s">
        <v>25</v>
      </c>
      <c r="C18" s="16" t="s">
        <v>25</v>
      </c>
      <c r="D18" s="16" t="s">
        <v>25</v>
      </c>
      <c r="E18" s="16">
        <f>SUM(E14:E17)</f>
        <v>81</v>
      </c>
      <c r="F18" s="16">
        <f>SUM(F14:F17)</f>
        <v>67</v>
      </c>
      <c r="G18" s="16">
        <f>SUM(G14:G17)</f>
        <v>10</v>
      </c>
      <c r="H18" s="17">
        <f>SUM(F18:G18)/E18</f>
        <v>0.95061728395061729</v>
      </c>
      <c r="I18" s="16">
        <f t="shared" ref="I18" si="1">(E18-SUM(F18:G18))-K18</f>
        <v>4</v>
      </c>
      <c r="J18" s="17">
        <f t="shared" ref="J18" si="2">I18/E18</f>
        <v>4.9382716049382713E-2</v>
      </c>
      <c r="K18" s="16">
        <f>SUM(K14:K17)</f>
        <v>0</v>
      </c>
      <c r="L18" s="17">
        <f t="shared" ref="L18" si="3">K18/E18</f>
        <v>0</v>
      </c>
      <c r="M18" s="16">
        <f>AVERAGE(M14:M17)</f>
        <v>89.75</v>
      </c>
      <c r="N18" s="18">
        <f>AVERAGE(N14:N17)</f>
        <v>0.84749999999999992</v>
      </c>
    </row>
    <row r="20" spans="1:14" ht="120" customHeight="1" x14ac:dyDescent="0.2">
      <c r="A20" s="34" t="s">
        <v>26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2" spans="1:14" x14ac:dyDescent="0.2">
      <c r="A22" s="11"/>
    </row>
    <row r="23" spans="1:14" x14ac:dyDescent="0.2">
      <c r="B23" s="41" t="s">
        <v>27</v>
      </c>
      <c r="C23" s="41"/>
      <c r="D23" s="41"/>
      <c r="G23" s="26" t="s">
        <v>28</v>
      </c>
      <c r="H23" s="26"/>
      <c r="I23" s="26"/>
      <c r="J23" s="26"/>
    </row>
    <row r="24" spans="1:14" ht="62.25" customHeight="1" x14ac:dyDescent="0.2">
      <c r="B24" s="42"/>
      <c r="C24" s="42"/>
      <c r="D24" s="42"/>
      <c r="G24" s="38"/>
      <c r="H24" s="38"/>
      <c r="I24" s="38"/>
      <c r="J24" s="38"/>
    </row>
    <row r="25" spans="1:14" hidden="1" x14ac:dyDescent="0.2">
      <c r="A25" s="43" t="e">
        <v>#REF!</v>
      </c>
      <c r="B25" s="43"/>
      <c r="C25" s="6"/>
      <c r="E25" s="43"/>
      <c r="F25" s="43"/>
      <c r="G25" s="43"/>
      <c r="H25" s="43"/>
    </row>
    <row r="26" spans="1:14" hidden="1" x14ac:dyDescent="0.2"/>
    <row r="27" spans="1:14" ht="45" customHeight="1" x14ac:dyDescent="0.2">
      <c r="B27" s="44" t="str">
        <f>B10</f>
        <v>MCA. EDITH FONSECA GUZMAN</v>
      </c>
      <c r="C27" s="44"/>
      <c r="D27" s="44"/>
      <c r="E27" s="12"/>
      <c r="F27" s="12"/>
      <c r="G27" s="44"/>
      <c r="H27" s="44"/>
      <c r="I27" s="44"/>
      <c r="J27" s="44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2024-06-20T05:05:43Z</dcterms:modified>
  <cp:category/>
  <cp:contentStatus/>
</cp:coreProperties>
</file>