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Ing. Socorro\Documents\FEB-JUN 2024\"/>
    </mc:Choice>
  </mc:AlternateContent>
  <xr:revisionPtr revIDLastSave="0" documentId="13_ncr:1_{06B9D592-697E-4A02-8DC4-67B530F1D5DF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TOPICOS " sheetId="1" r:id="rId1"/>
    <sheet name="HSI 401-C" sheetId="3" r:id="rId2"/>
    <sheet name="GSC 701-A" sheetId="4" r:id="rId3"/>
    <sheet name="801-A FYEP" sheetId="6" r:id="rId4"/>
    <sheet name="801-B FYEP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7" i="4" l="1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Q16" i="4"/>
  <c r="Q10" i="4"/>
  <c r="Q11" i="4"/>
  <c r="Q12" i="4"/>
  <c r="Q13" i="4"/>
  <c r="Q14" i="4"/>
  <c r="Q15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9" i="4"/>
  <c r="Q57" i="4"/>
  <c r="Q59" i="4"/>
  <c r="Q58" i="4"/>
  <c r="P59" i="4"/>
  <c r="O59" i="4"/>
  <c r="P58" i="4"/>
  <c r="O58" i="4"/>
  <c r="N58" i="4"/>
  <c r="N59" i="4"/>
  <c r="M59" i="4"/>
  <c r="L59" i="4"/>
  <c r="K59" i="4"/>
  <c r="M58" i="4"/>
  <c r="L58" i="4"/>
  <c r="K58" i="4"/>
  <c r="L57" i="4"/>
  <c r="K57" i="4"/>
  <c r="J59" i="4"/>
  <c r="J58" i="4"/>
  <c r="J57" i="4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9" i="6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9" i="1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9" i="3"/>
  <c r="B10" i="4"/>
  <c r="B11" i="4" s="1"/>
  <c r="B12" i="4" s="1"/>
  <c r="B13" i="4" s="1"/>
  <c r="B14" i="4" s="1"/>
  <c r="B15" i="4" s="1"/>
  <c r="B16" i="4" s="1"/>
  <c r="B17" i="4" s="1"/>
  <c r="B18" i="4" s="1"/>
  <c r="B19" i="4" s="1"/>
  <c r="P64" i="1"/>
  <c r="O64" i="1"/>
  <c r="N64" i="1"/>
  <c r="M64" i="1"/>
  <c r="L64" i="1"/>
  <c r="K64" i="1"/>
  <c r="P63" i="1"/>
  <c r="O63" i="1"/>
  <c r="N63" i="1"/>
  <c r="N66" i="1" s="1"/>
  <c r="M63" i="1"/>
  <c r="M66" i="1" s="1"/>
  <c r="L63" i="1"/>
  <c r="L66" i="1" s="1"/>
  <c r="K63" i="1"/>
  <c r="K66" i="1" s="1"/>
  <c r="M62" i="1"/>
  <c r="M65" i="1" s="1"/>
  <c r="L62" i="1"/>
  <c r="L65" i="1" s="1"/>
  <c r="K62" i="1"/>
  <c r="K65" i="1" s="1"/>
  <c r="J64" i="1"/>
  <c r="J62" i="1"/>
  <c r="J65" i="1" s="1"/>
  <c r="J63" i="1"/>
  <c r="J66" i="1" s="1"/>
  <c r="P17" i="7" l="1"/>
  <c r="P13" i="7"/>
  <c r="P21" i="7"/>
  <c r="P27" i="7"/>
  <c r="P28" i="7"/>
  <c r="P29" i="7"/>
  <c r="P30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10" i="7"/>
  <c r="B11" i="7" s="1"/>
  <c r="B12" i="7" s="1"/>
  <c r="B13" i="7" s="1"/>
  <c r="B14" i="7" s="1"/>
  <c r="B15" i="7" s="1"/>
  <c r="B16" i="7" s="1"/>
  <c r="O65" i="7"/>
  <c r="N65" i="7"/>
  <c r="M65" i="7"/>
  <c r="L65" i="7"/>
  <c r="K65" i="7"/>
  <c r="J65" i="7"/>
  <c r="O64" i="7"/>
  <c r="O67" i="7" s="1"/>
  <c r="N64" i="7"/>
  <c r="N67" i="7" s="1"/>
  <c r="M64" i="7"/>
  <c r="M67" i="7" s="1"/>
  <c r="L64" i="7"/>
  <c r="L67" i="7" s="1"/>
  <c r="K64" i="7"/>
  <c r="K67" i="7" s="1"/>
  <c r="J64" i="7"/>
  <c r="J67" i="7" s="1"/>
  <c r="O63" i="7"/>
  <c r="O66" i="7" s="1"/>
  <c r="N63" i="7"/>
  <c r="N66" i="7" s="1"/>
  <c r="M63" i="7"/>
  <c r="M66" i="7" s="1"/>
  <c r="L63" i="7"/>
  <c r="L66" i="7" s="1"/>
  <c r="K63" i="7"/>
  <c r="K66" i="7" s="1"/>
  <c r="J63" i="7"/>
  <c r="J66" i="7" s="1"/>
  <c r="P26" i="7"/>
  <c r="P25" i="7"/>
  <c r="P24" i="7"/>
  <c r="P23" i="7"/>
  <c r="P22" i="7"/>
  <c r="P20" i="7"/>
  <c r="P19" i="7"/>
  <c r="P18" i="7"/>
  <c r="P16" i="7"/>
  <c r="P15" i="7"/>
  <c r="P14" i="7"/>
  <c r="P12" i="7"/>
  <c r="P11" i="7"/>
  <c r="P10" i="7"/>
  <c r="P9" i="7"/>
  <c r="B10" i="1"/>
  <c r="B11" i="1" s="1"/>
  <c r="B12" i="1" s="1"/>
  <c r="B13" i="1" s="1"/>
  <c r="B14" i="1" l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P65" i="7"/>
  <c r="P64" i="7"/>
  <c r="P67" i="7" s="1"/>
  <c r="P63" i="7"/>
  <c r="P66" i="7" s="1"/>
  <c r="O58" i="6" l="1"/>
  <c r="N58" i="6"/>
  <c r="M58" i="6"/>
  <c r="L58" i="6"/>
  <c r="K58" i="6"/>
  <c r="J58" i="6"/>
  <c r="O57" i="6"/>
  <c r="N57" i="6"/>
  <c r="N60" i="6" s="1"/>
  <c r="M57" i="6"/>
  <c r="L57" i="6"/>
  <c r="L60" i="6" s="1"/>
  <c r="K57" i="6"/>
  <c r="K60" i="6" s="1"/>
  <c r="J57" i="6"/>
  <c r="J60" i="6" s="1"/>
  <c r="O56" i="6"/>
  <c r="O59" i="6" s="1"/>
  <c r="N56" i="6"/>
  <c r="N59" i="6" s="1"/>
  <c r="M56" i="6"/>
  <c r="M59" i="6" s="1"/>
  <c r="L56" i="6"/>
  <c r="L59" i="6" s="1"/>
  <c r="K56" i="6"/>
  <c r="K59" i="6" s="1"/>
  <c r="J56" i="6"/>
  <c r="J59" i="6" s="1"/>
  <c r="B10" i="6"/>
  <c r="B11" i="6" s="1"/>
  <c r="B12" i="6" s="1"/>
  <c r="B13" i="6" s="1"/>
  <c r="P61" i="4"/>
  <c r="O61" i="4"/>
  <c r="N61" i="4"/>
  <c r="M61" i="4"/>
  <c r="L61" i="4"/>
  <c r="K61" i="4"/>
  <c r="P57" i="4"/>
  <c r="P60" i="4" s="1"/>
  <c r="O57" i="4"/>
  <c r="O60" i="4" s="1"/>
  <c r="N57" i="4"/>
  <c r="N60" i="4" s="1"/>
  <c r="M60" i="4"/>
  <c r="L60" i="4"/>
  <c r="K60" i="4"/>
  <c r="J60" i="4"/>
  <c r="B34" i="4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O60" i="3"/>
  <c r="N60" i="3"/>
  <c r="M60" i="3"/>
  <c r="L60" i="3"/>
  <c r="K60" i="3"/>
  <c r="J60" i="3"/>
  <c r="O59" i="3"/>
  <c r="O62" i="3" s="1"/>
  <c r="N59" i="3"/>
  <c r="N62" i="3" s="1"/>
  <c r="M59" i="3"/>
  <c r="M62" i="3" s="1"/>
  <c r="L59" i="3"/>
  <c r="L62" i="3" s="1"/>
  <c r="K59" i="3"/>
  <c r="K62" i="3" s="1"/>
  <c r="J59" i="3"/>
  <c r="J62" i="3" s="1"/>
  <c r="O58" i="3"/>
  <c r="O61" i="3" s="1"/>
  <c r="N58" i="3"/>
  <c r="N61" i="3" s="1"/>
  <c r="M58" i="3"/>
  <c r="M61" i="3" s="1"/>
  <c r="L58" i="3"/>
  <c r="L61" i="3" s="1"/>
  <c r="K58" i="3"/>
  <c r="K61" i="3" s="1"/>
  <c r="J58" i="3"/>
  <c r="J61" i="3" s="1"/>
  <c r="B10" i="3"/>
  <c r="B11" i="3" s="1"/>
  <c r="B12" i="3" s="1"/>
  <c r="Q60" i="3"/>
  <c r="B13" i="3" l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14" i="6"/>
  <c r="B15" i="6" s="1"/>
  <c r="B16" i="6" s="1"/>
  <c r="B17" i="6" s="1"/>
  <c r="B18" i="6" s="1"/>
  <c r="P58" i="6"/>
  <c r="M60" i="6"/>
  <c r="O60" i="6"/>
  <c r="P56" i="6"/>
  <c r="P59" i="6" s="1"/>
  <c r="P57" i="6"/>
  <c r="P60" i="6" s="1"/>
  <c r="J61" i="4"/>
  <c r="Q61" i="4"/>
  <c r="Q58" i="3"/>
  <c r="Q61" i="3" s="1"/>
  <c r="Q59" i="3"/>
  <c r="Q62" i="3" s="1"/>
  <c r="N62" i="1"/>
  <c r="N65" i="1" s="1"/>
  <c r="O62" i="1"/>
  <c r="P62" i="1"/>
  <c r="B26" i="3" l="1"/>
  <c r="B27" i="3" s="1"/>
  <c r="B28" i="3" s="1"/>
  <c r="B29" i="3" s="1"/>
  <c r="B30" i="3" s="1"/>
  <c r="B31" i="3" s="1"/>
  <c r="B19" i="6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B55" i="6" s="1"/>
  <c r="B32" i="3"/>
  <c r="B33" i="3" s="1"/>
  <c r="B34" i="3" s="1"/>
  <c r="B35" i="3" s="1"/>
  <c r="B36" i="3" s="1"/>
  <c r="B37" i="3" s="1"/>
  <c r="B38" i="3" s="1"/>
  <c r="Q60" i="4"/>
  <c r="O66" i="1" l="1"/>
  <c r="P66" i="1"/>
  <c r="O65" i="1"/>
  <c r="P65" i="1"/>
  <c r="Q64" i="1" l="1"/>
  <c r="Q63" i="1"/>
  <c r="Q66" i="1" s="1"/>
  <c r="Q62" i="1"/>
  <c r="Q65" i="1" l="1"/>
</calcChain>
</file>

<file path=xl/sharedStrings.xml><?xml version="1.0" encoding="utf-8"?>
<sst xmlns="http://schemas.openxmlformats.org/spreadsheetml/2006/main" count="356" uniqueCount="206">
  <si>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</si>
  <si>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</si>
  <si>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</si>
  <si>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</si>
  <si>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</si>
  <si>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</si>
  <si>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</si>
  <si>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</si>
  <si>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</si>
  <si>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</si>
  <si>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</si>
  <si>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</si>
  <si>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</si>
  <si>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</si>
  <si>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</si>
  <si>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</si>
  <si>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</si>
  <si>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</si>
  <si>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</si>
  <si>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</si>
  <si>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</si>
  <si>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</si>
  <si>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</si>
  <si>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</si>
  <si>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MII. Socorro Aguirre Fernádez</t>
  </si>
  <si>
    <t>MII. Socorro Aguirre Fernández</t>
  </si>
  <si>
    <t>ANTEMATE VELASCO LIZBETH</t>
  </si>
  <si>
    <t>CRUZ DOMINGUEZ IRVIN</t>
  </si>
  <si>
    <t>JAUREGUI SERRANO JULIANA</t>
  </si>
  <si>
    <t>MARTINEZ AGUIRRE IVETT MONTSERRAT</t>
  </si>
  <si>
    <t>CHIGO MARTINEZ JORGE DAVID</t>
  </si>
  <si>
    <t>FRANCO ALONSO MARTIN</t>
  </si>
  <si>
    <t>GOMEZ GOLPE JENIFER</t>
  </si>
  <si>
    <t>HERRERA MIROS KENIA PAOLA</t>
  </si>
  <si>
    <t>JARAMILLO CATEMAXCA ARLETH</t>
  </si>
  <si>
    <t>MAYA SEBA JORGE</t>
  </si>
  <si>
    <t>MORALES CHAGALA MIGUEL</t>
  </si>
  <si>
    <t>SANCHEZ MARTINEZ ANA KAREN</t>
  </si>
  <si>
    <t>SOTELO GRANDA GUMA JATRETH</t>
  </si>
  <si>
    <t>211U0071</t>
  </si>
  <si>
    <t>211U0081</t>
  </si>
  <si>
    <t>211U0095</t>
  </si>
  <si>
    <t>211U0114</t>
  </si>
  <si>
    <t>211U0087</t>
  </si>
  <si>
    <t>211U0605</t>
  </si>
  <si>
    <t>211U0094</t>
  </si>
  <si>
    <t>211U0096</t>
  </si>
  <si>
    <t>201U0549</t>
  </si>
  <si>
    <t>211U0117</t>
  </si>
  <si>
    <t>221U0048</t>
  </si>
  <si>
    <t>CAMPOS GABINO RODRIGO</t>
  </si>
  <si>
    <t>211U0068</t>
  </si>
  <si>
    <t>201U0029</t>
  </si>
  <si>
    <t>CAPORAL VALENTIN CESAR EDUARDO</t>
  </si>
  <si>
    <t>CHIGUIL PEREZ AURORA</t>
  </si>
  <si>
    <t>MIL CASTILLO KARLA MELISSA</t>
  </si>
  <si>
    <t>MIXTEGA CAYETANO MONICA</t>
  </si>
  <si>
    <t>211U0569</t>
  </si>
  <si>
    <t>RINCON ZAMUDIO JAVIER MANUEL</t>
  </si>
  <si>
    <t>211U0072</t>
  </si>
  <si>
    <t>221U0077</t>
  </si>
  <si>
    <t>211U0078</t>
  </si>
  <si>
    <t>211U0606</t>
  </si>
  <si>
    <t>CRUZ TEPACH ITZEL MARIANA</t>
  </si>
  <si>
    <t>GOXCON SOSA JOSE ANGEL</t>
  </si>
  <si>
    <t>MARTINEZ SOLIS ADDIEL DE JESUS</t>
  </si>
  <si>
    <t>PATRICIO VALDIVIA JOSE CARLOS</t>
  </si>
  <si>
    <t>211U0003</t>
  </si>
  <si>
    <t>211U0002</t>
  </si>
  <si>
    <t>211U0643</t>
  </si>
  <si>
    <t>201U0037</t>
  </si>
  <si>
    <t>Gestión de los sistemas  de calidad</t>
  </si>
  <si>
    <t>Febrero-Junio  2024</t>
  </si>
  <si>
    <t>FONSECA CRUZ ISRAEL</t>
  </si>
  <si>
    <t>211U0019</t>
  </si>
  <si>
    <t>RIOS CADENA MARIA JOSE</t>
  </si>
  <si>
    <t>ROSAS AGUILERA EMMANUEL</t>
  </si>
  <si>
    <t>SOTELO GRANDA GUMA JARETH</t>
  </si>
  <si>
    <t>231U0682</t>
  </si>
  <si>
    <t>211U00006</t>
  </si>
  <si>
    <t>211U0101</t>
  </si>
  <si>
    <t>201U0100</t>
  </si>
  <si>
    <t>211U0036</t>
  </si>
  <si>
    <t>HIGIENE Y SEGURIDAD INDUSTRIAL</t>
  </si>
  <si>
    <t>401-C</t>
  </si>
  <si>
    <t>Febrero - Junio 2024</t>
  </si>
  <si>
    <t>221U0807</t>
  </si>
  <si>
    <t>ACOSTA BUSTAMANTE HECTOR JOSE</t>
  </si>
  <si>
    <t>ALEMAN GONZALEZ MARIA FERNANDA</t>
  </si>
  <si>
    <t>ANTEMATE GARCIA CHELSEA VALERIA</t>
  </si>
  <si>
    <t>COYOLT LUCIANO KEVIN</t>
  </si>
  <si>
    <t>DOMINGUEZ GOMEZ MOISES</t>
  </si>
  <si>
    <t>EUGENIO DURAN IRIS ANETH</t>
  </si>
  <si>
    <t>FILIDOR DOMINGUEZ KARLA LISSET</t>
  </si>
  <si>
    <t>FISCAL MEMECHI JOSE GABRIEL</t>
  </si>
  <si>
    <t>221U0055</t>
  </si>
  <si>
    <t>221U0058</t>
  </si>
  <si>
    <t>221U0126</t>
  </si>
  <si>
    <t>HERNANDEZ DOMINGUEZ JULIO CESAR</t>
  </si>
  <si>
    <t>LOPEZ FIGUEROA EDWIN DE JESUS</t>
  </si>
  <si>
    <t>MENDOZA CHIGO JONATHAN DE JESUS</t>
  </si>
  <si>
    <t>MIXTEGA ANOTA IVAN JAIR</t>
  </si>
  <si>
    <t>MORA ABRAJAN PARIS ADRIAN</t>
  </si>
  <si>
    <t>PUCHETA BUSTAMANTE DIEGO ARMANDO</t>
  </si>
  <si>
    <t>ROSAS BUSTAMANTE MIGUEL ANGEL</t>
  </si>
  <si>
    <t>SANCHEZ CHIPOL YERIK ORBELIN</t>
  </si>
  <si>
    <t>TORIJAS BAXIN GUSTAVO</t>
  </si>
  <si>
    <t>VELEZ CEBA INGRID ARELI</t>
  </si>
  <si>
    <t>221U0079</t>
  </si>
  <si>
    <t>221U0082</t>
  </si>
  <si>
    <t>221U0134</t>
  </si>
  <si>
    <t>221U0088</t>
  </si>
  <si>
    <t>221U0100</t>
  </si>
  <si>
    <t>221U0102</t>
  </si>
  <si>
    <t>221U0108</t>
  </si>
  <si>
    <t>221U0769</t>
  </si>
  <si>
    <t>221U0116</t>
  </si>
  <si>
    <t>221U0119</t>
  </si>
  <si>
    <t>221U0113</t>
  </si>
  <si>
    <t>221U0120</t>
  </si>
  <si>
    <t>SALADO CHAIRA JUAN URIEL</t>
  </si>
  <si>
    <t>Formulación y evaluación de proyectos</t>
  </si>
  <si>
    <t>801-A</t>
  </si>
  <si>
    <t>ATAXCA CAGAL EVELYN</t>
  </si>
  <si>
    <t>201U0006</t>
  </si>
  <si>
    <t>201U0007</t>
  </si>
  <si>
    <t>201U0008</t>
  </si>
  <si>
    <t>201U0010</t>
  </si>
  <si>
    <t>201U0013</t>
  </si>
  <si>
    <t>201U0017</t>
  </si>
  <si>
    <t>201U0021</t>
  </si>
  <si>
    <t>201U0024</t>
  </si>
  <si>
    <t>201U0025</t>
  </si>
  <si>
    <t>CADENA IBARRA DAVID ELIAM</t>
  </si>
  <si>
    <t>241U0005</t>
  </si>
  <si>
    <t>CAPORAL ANDRADE LUIS RODOLFO</t>
  </si>
  <si>
    <t>CHIPOL POLITO EDUARDO</t>
  </si>
  <si>
    <t>GORGONIO COBAXIN KAREN LIZBETH</t>
  </si>
  <si>
    <t>HERNANDEZ CAIXBA LUIS ALBERTO</t>
  </si>
  <si>
    <t>HERNANDEZ DOMINGUEZ CARLOS ALBERTO</t>
  </si>
  <si>
    <t>HERNANDEZ MARTHEN SAMANTHA GUADALUPE</t>
  </si>
  <si>
    <t>MARTINEZ MARIN FRANCISCO JAVIER</t>
  </si>
  <si>
    <t>PEREZ VAZQUEZ JAQUELIN</t>
  </si>
  <si>
    <t>PUCHETA MARCIAL NORA</t>
  </si>
  <si>
    <t>201U0044</t>
  </si>
  <si>
    <t>231U0679</t>
  </si>
  <si>
    <t>201U0028</t>
  </si>
  <si>
    <t>HERRERA PEREZ CARLOS ALBERTO</t>
  </si>
  <si>
    <t>201U0035</t>
  </si>
  <si>
    <t>201U0409</t>
  </si>
  <si>
    <t>201U0042</t>
  </si>
  <si>
    <t>TOPICOS DE CALIDAD</t>
  </si>
  <si>
    <t>Febrero-Junio 2024</t>
  </si>
  <si>
    <t>ANTELE DOMINGUEZ PABLO AKARY</t>
  </si>
  <si>
    <t xml:space="preserve">CHAGALA CORDOBA ARLET </t>
  </si>
  <si>
    <t>CHIGUIL HERNANDEZ EDUARDO MANUEL</t>
  </si>
  <si>
    <t>ESCUDERO ESCOBAR MADAY DEL CARMEN</t>
  </si>
  <si>
    <t>191U0030</t>
  </si>
  <si>
    <t>191U0018</t>
  </si>
  <si>
    <t>201U0022</t>
  </si>
  <si>
    <t>201U0023</t>
  </si>
  <si>
    <t>241U0025</t>
  </si>
  <si>
    <t>801-B</t>
  </si>
  <si>
    <t>CHAGALA LUCHO ISIS IMELDA</t>
  </si>
  <si>
    <t>201U0011</t>
  </si>
  <si>
    <t>201U0012</t>
  </si>
  <si>
    <t>201U0020</t>
  </si>
  <si>
    <t>201U0030</t>
  </si>
  <si>
    <t>201U0032</t>
  </si>
  <si>
    <t>201U0033</t>
  </si>
  <si>
    <t>201U0034</t>
  </si>
  <si>
    <t>201U0055</t>
  </si>
  <si>
    <t>201U0054</t>
  </si>
  <si>
    <t>201U0413</t>
  </si>
  <si>
    <t>201U0053</t>
  </si>
  <si>
    <t>201U0049</t>
  </si>
  <si>
    <t>201U0048</t>
  </si>
  <si>
    <t>CHAGALA MARTINEZ MARCOS</t>
  </si>
  <si>
    <t>CRUZ SOSA LUIS FELIPE</t>
  </si>
  <si>
    <t>GOXCON XOLOT GERARDO</t>
  </si>
  <si>
    <t>191U0034</t>
  </si>
  <si>
    <t>GUTIERREZ ARRES HEVER DE JESUS</t>
  </si>
  <si>
    <t>MALDONADO SEBA EDUARDO</t>
  </si>
  <si>
    <t>MARCIAL FABIAN JOSELYN</t>
  </si>
  <si>
    <t>MARTINEZ GOLPE ALESSANDRA</t>
  </si>
  <si>
    <t>MARTINEZ VAZQUEZ VICTOR UBALDO</t>
  </si>
  <si>
    <t>MOTO TORRES GERARDO</t>
  </si>
  <si>
    <t>191U0053</t>
  </si>
  <si>
    <t>201U0520</t>
  </si>
  <si>
    <t>ORGANISTA BELLI EDWIN</t>
  </si>
  <si>
    <t>QUINO PAEZ ISAIAS</t>
  </si>
  <si>
    <t>TENORIO TEMICH ROCIO ABIGAIL</t>
  </si>
  <si>
    <t>TOLEN ARRES CITLALY</t>
  </si>
  <si>
    <t>VELASCO HERRERA MANUEL OCTAVIO</t>
  </si>
  <si>
    <t>VERDEJO ORTIZ JOSE SANTIAGO</t>
  </si>
  <si>
    <t>VILLEGAS IXTEPAN EDER DE JESUS</t>
  </si>
  <si>
    <t>XALA RIVEROLL GREYS KAROL</t>
  </si>
  <si>
    <t>201U0045</t>
  </si>
  <si>
    <t>MIL LINARES EMMANUEL DE JESUS</t>
  </si>
  <si>
    <t>GARCIA REYES KARLA PAOLA</t>
  </si>
  <si>
    <t>GUERRERO LEAL ANGELA SUJEY</t>
  </si>
  <si>
    <t>701-B</t>
  </si>
  <si>
    <t>ANTELE DOMINGUEZ PABLO  AKARY</t>
  </si>
  <si>
    <t>FIGUEROA GOMEZ MARIA FERNANDA</t>
  </si>
  <si>
    <t>211U0085</t>
  </si>
  <si>
    <t>MARCE HIPOLITO JOSUE JORGE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</si>
</sst>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0" fillId="0" borderId="9" xfId="0" applyBorder="1" applyAlignment="1">
      <alignment horizontal="center"/>
    </xf>
    <xf numFmtId="0" fontId="0" fillId="2" borderId="2" xfId="0" applyFill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4" fillId="2" borderId="5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2" borderId="2" xfId="0" applyFont="1" applyFill="1" applyBorder="1" applyAlignment="1">
      <alignment horizontal="left"/>
    </xf>
    <xf numFmtId="0" fontId="0" fillId="5" borderId="2" xfId="0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66675</xdr:colOff>
      <xdr:row>67</xdr:row>
      <xdr:rowOff>38100</xdr:rowOff>
    </xdr:from>
    <xdr:to>
      <xdr:col>12</xdr:col>
      <xdr:colOff>380679</xdr:colOff>
      <xdr:row>69</xdr:row>
      <xdr:rowOff>28988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82EF325-6B6E-D56F-A815-6AE2AC7EE9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53025" y="12468225"/>
          <a:ext cx="695004" cy="3718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363682</xdr:colOff>
      <xdr:row>62</xdr:row>
      <xdr:rowOff>147205</xdr:rowOff>
    </xdr:from>
    <xdr:to>
      <xdr:col>12</xdr:col>
      <xdr:colOff>296686</xdr:colOff>
      <xdr:row>64</xdr:row>
      <xdr:rowOff>138093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FF5D46-F333-7874-B2ED-8FC27002E7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56909" y="11629160"/>
          <a:ext cx="695004" cy="37188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60614</xdr:colOff>
      <xdr:row>62</xdr:row>
      <xdr:rowOff>25977</xdr:rowOff>
    </xdr:from>
    <xdr:to>
      <xdr:col>12</xdr:col>
      <xdr:colOff>374618</xdr:colOff>
      <xdr:row>64</xdr:row>
      <xdr:rowOff>16865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6FCD5C6-5540-BA22-F448-E167CBEF5C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34841" y="11126932"/>
          <a:ext cx="695004" cy="37188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266700</xdr:colOff>
      <xdr:row>60</xdr:row>
      <xdr:rowOff>171450</xdr:rowOff>
    </xdr:from>
    <xdr:to>
      <xdr:col>12</xdr:col>
      <xdr:colOff>75879</xdr:colOff>
      <xdr:row>62</xdr:row>
      <xdr:rowOff>162338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CB365A0-4D99-5435-E591-41E06D399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72050" y="11268075"/>
          <a:ext cx="695004" cy="37188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225137</xdr:colOff>
      <xdr:row>68</xdr:row>
      <xdr:rowOff>17318</xdr:rowOff>
    </xdr:from>
    <xdr:to>
      <xdr:col>12</xdr:col>
      <xdr:colOff>158141</xdr:colOff>
      <xdr:row>70</xdr:row>
      <xdr:rowOff>8206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B973444-C192-6DBE-80B7-49C7521106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18364" y="12832773"/>
          <a:ext cx="695004" cy="3718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70"/>
  <sheetViews>
    <sheetView topLeftCell="B19" zoomScale="130" zoomScaleNormal="130" workbookViewId="0">
      <selection activeCell="F63" sqref="F6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6" t="s">
        <v>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"/>
      <c r="R2" s="2"/>
    </row>
    <row r="3" spans="2:18" x14ac:dyDescent="0.25">
      <c r="C3" s="43" t="s">
        <v>8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1"/>
      <c r="R3" s="1"/>
    </row>
    <row r="4" spans="2:18" x14ac:dyDescent="0.25">
      <c r="C4" t="s">
        <v>0</v>
      </c>
      <c r="D4" s="47" t="s">
        <v>151</v>
      </c>
      <c r="E4" s="47"/>
      <c r="F4" s="47"/>
      <c r="G4" s="47"/>
      <c r="I4" t="s">
        <v>1</v>
      </c>
      <c r="J4" s="48" t="s">
        <v>122</v>
      </c>
      <c r="K4" s="48"/>
      <c r="M4" t="s">
        <v>2</v>
      </c>
      <c r="N4" s="49">
        <v>45449</v>
      </c>
      <c r="O4" s="49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48" t="s">
        <v>152</v>
      </c>
      <c r="E6" s="48"/>
      <c r="F6" s="48"/>
      <c r="G6" s="48"/>
      <c r="I6" s="32" t="s">
        <v>22</v>
      </c>
      <c r="J6" s="32"/>
      <c r="K6" s="42" t="s">
        <v>25</v>
      </c>
      <c r="L6" s="42"/>
      <c r="M6" s="42"/>
      <c r="N6" s="42"/>
      <c r="O6" s="42"/>
      <c r="P6" s="4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8" t="s">
        <v>5</v>
      </c>
      <c r="E8" s="38"/>
      <c r="F8" s="38"/>
      <c r="G8" s="38"/>
      <c r="H8" s="38"/>
      <c r="I8" s="3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3">
        <v>1</v>
      </c>
      <c r="C9" s="6" t="s">
        <v>124</v>
      </c>
      <c r="D9" s="39" t="s">
        <v>153</v>
      </c>
      <c r="E9" s="40"/>
      <c r="F9" s="40"/>
      <c r="G9" s="40"/>
      <c r="H9" s="40"/>
      <c r="I9" s="41"/>
      <c r="J9" s="4">
        <v>98</v>
      </c>
      <c r="K9" s="4">
        <v>100</v>
      </c>
      <c r="L9" s="4">
        <v>96</v>
      </c>
      <c r="M9" s="4">
        <v>100</v>
      </c>
      <c r="N9" s="4">
        <v>0</v>
      </c>
      <c r="O9" s="4">
        <v>0</v>
      </c>
      <c r="P9" s="4">
        <v>0</v>
      </c>
      <c r="Q9" s="16">
        <f>(J9+K9+L9+M9+N9)/5</f>
        <v>78.8</v>
      </c>
    </row>
    <row r="10" spans="2:18" x14ac:dyDescent="0.25">
      <c r="B10" s="3">
        <f>B9+1</f>
        <v>2</v>
      </c>
      <c r="C10" s="6" t="s">
        <v>125</v>
      </c>
      <c r="D10" s="39" t="s">
        <v>123</v>
      </c>
      <c r="E10" s="40"/>
      <c r="F10" s="40"/>
      <c r="G10" s="40"/>
      <c r="H10" s="40"/>
      <c r="I10" s="41"/>
      <c r="J10" s="4">
        <v>93</v>
      </c>
      <c r="K10" s="4">
        <v>83</v>
      </c>
      <c r="L10" s="4">
        <v>83</v>
      </c>
      <c r="M10" s="4">
        <v>91</v>
      </c>
      <c r="N10" s="4">
        <v>0</v>
      </c>
      <c r="O10" s="4">
        <v>0</v>
      </c>
      <c r="P10" s="4">
        <v>0</v>
      </c>
      <c r="Q10" s="16">
        <f t="shared" ref="Q10:Q24" si="0">(J10+K10+L10+M10+N10)/5</f>
        <v>70</v>
      </c>
    </row>
    <row r="11" spans="2:18" x14ac:dyDescent="0.25">
      <c r="B11" s="3">
        <f t="shared" ref="B11:B38" si="1">B10+1</f>
        <v>3</v>
      </c>
      <c r="C11" s="6" t="s">
        <v>134</v>
      </c>
      <c r="D11" s="39" t="s">
        <v>133</v>
      </c>
      <c r="E11" s="40"/>
      <c r="F11" s="40"/>
      <c r="G11" s="40"/>
      <c r="H11" s="40"/>
      <c r="I11" s="41"/>
      <c r="J11" s="25">
        <v>0</v>
      </c>
      <c r="K11" s="25">
        <v>0</v>
      </c>
      <c r="L11" s="4">
        <v>80</v>
      </c>
      <c r="M11" s="4">
        <v>91</v>
      </c>
      <c r="N11" s="4">
        <v>0</v>
      </c>
      <c r="O11" s="4">
        <v>0</v>
      </c>
      <c r="P11" s="4">
        <v>0</v>
      </c>
      <c r="Q11" s="16">
        <f t="shared" si="0"/>
        <v>34.200000000000003</v>
      </c>
    </row>
    <row r="12" spans="2:18" x14ac:dyDescent="0.25">
      <c r="B12" s="3">
        <f t="shared" si="1"/>
        <v>4</v>
      </c>
      <c r="C12" s="6" t="s">
        <v>126</v>
      </c>
      <c r="D12" s="39" t="s">
        <v>135</v>
      </c>
      <c r="E12" s="40"/>
      <c r="F12" s="40"/>
      <c r="G12" s="40"/>
      <c r="H12" s="40"/>
      <c r="I12" s="41"/>
      <c r="J12" s="4">
        <v>87</v>
      </c>
      <c r="K12" s="4">
        <v>85</v>
      </c>
      <c r="L12" s="4">
        <v>86</v>
      </c>
      <c r="M12" s="4">
        <v>93</v>
      </c>
      <c r="N12" s="4">
        <v>0</v>
      </c>
      <c r="O12" s="4">
        <v>0</v>
      </c>
      <c r="P12" s="4">
        <v>0</v>
      </c>
      <c r="Q12" s="16">
        <f t="shared" si="0"/>
        <v>70.2</v>
      </c>
    </row>
    <row r="13" spans="2:18" x14ac:dyDescent="0.25">
      <c r="B13" s="3">
        <f t="shared" si="1"/>
        <v>5</v>
      </c>
      <c r="C13" s="6" t="s">
        <v>127</v>
      </c>
      <c r="D13" s="39" t="s">
        <v>154</v>
      </c>
      <c r="E13" s="40"/>
      <c r="F13" s="40"/>
      <c r="G13" s="40"/>
      <c r="H13" s="40"/>
      <c r="I13" s="41"/>
      <c r="J13" s="4">
        <v>80</v>
      </c>
      <c r="K13" s="4">
        <v>86</v>
      </c>
      <c r="L13" s="4">
        <v>83</v>
      </c>
      <c r="M13" s="4">
        <v>95</v>
      </c>
      <c r="N13" s="4">
        <v>0</v>
      </c>
      <c r="O13" s="4">
        <v>0</v>
      </c>
      <c r="P13" s="4">
        <v>0</v>
      </c>
      <c r="Q13" s="16">
        <f t="shared" si="0"/>
        <v>68.8</v>
      </c>
    </row>
    <row r="14" spans="2:18" x14ac:dyDescent="0.25">
      <c r="B14" s="3">
        <f t="shared" si="1"/>
        <v>6</v>
      </c>
      <c r="C14" s="6" t="s">
        <v>158</v>
      </c>
      <c r="D14" s="19" t="s">
        <v>155</v>
      </c>
      <c r="E14" s="20"/>
      <c r="F14" s="20"/>
      <c r="G14" s="20"/>
      <c r="H14" s="20"/>
      <c r="I14" s="21"/>
      <c r="J14" s="4">
        <v>80</v>
      </c>
      <c r="K14" s="4">
        <v>81</v>
      </c>
      <c r="L14" s="25">
        <v>0</v>
      </c>
      <c r="M14" s="4">
        <v>88</v>
      </c>
      <c r="N14" s="4">
        <v>0</v>
      </c>
      <c r="O14" s="4">
        <v>0</v>
      </c>
      <c r="P14" s="4">
        <v>0</v>
      </c>
      <c r="Q14" s="16">
        <f t="shared" si="0"/>
        <v>49.8</v>
      </c>
    </row>
    <row r="15" spans="2:18" x14ac:dyDescent="0.25">
      <c r="B15" s="3">
        <f t="shared" si="1"/>
        <v>7</v>
      </c>
      <c r="C15" s="6" t="s">
        <v>128</v>
      </c>
      <c r="D15" s="39" t="s">
        <v>136</v>
      </c>
      <c r="E15" s="40"/>
      <c r="F15" s="40"/>
      <c r="G15" s="40"/>
      <c r="H15" s="40"/>
      <c r="I15" s="41"/>
      <c r="J15" s="4">
        <v>97</v>
      </c>
      <c r="K15" s="4">
        <v>97</v>
      </c>
      <c r="L15" s="4">
        <v>95</v>
      </c>
      <c r="M15" s="4">
        <v>100</v>
      </c>
      <c r="N15" s="4">
        <v>0</v>
      </c>
      <c r="O15" s="4">
        <v>0</v>
      </c>
      <c r="P15" s="4">
        <v>0</v>
      </c>
      <c r="Q15" s="16">
        <f t="shared" si="0"/>
        <v>77.8</v>
      </c>
    </row>
    <row r="16" spans="2:18" x14ac:dyDescent="0.25">
      <c r="B16" s="3">
        <f t="shared" si="1"/>
        <v>8</v>
      </c>
      <c r="C16" s="6" t="s">
        <v>157</v>
      </c>
      <c r="D16" s="28" t="s">
        <v>156</v>
      </c>
      <c r="E16" s="29"/>
      <c r="F16" s="29"/>
      <c r="G16" s="29"/>
      <c r="H16" s="29"/>
      <c r="I16" s="30"/>
      <c r="J16" s="25">
        <v>0</v>
      </c>
      <c r="K16" s="25">
        <v>0</v>
      </c>
      <c r="L16" s="25">
        <v>0</v>
      </c>
      <c r="M16" s="25">
        <v>0</v>
      </c>
      <c r="N16" s="4">
        <v>0</v>
      </c>
      <c r="O16" s="4">
        <v>0</v>
      </c>
      <c r="P16" s="4">
        <v>0</v>
      </c>
      <c r="Q16" s="16">
        <f t="shared" si="0"/>
        <v>0</v>
      </c>
    </row>
    <row r="17" spans="2:17" x14ac:dyDescent="0.25">
      <c r="B17" s="3">
        <f t="shared" si="1"/>
        <v>9</v>
      </c>
      <c r="C17" s="6" t="s">
        <v>130</v>
      </c>
      <c r="D17" s="39" t="s">
        <v>137</v>
      </c>
      <c r="E17" s="40"/>
      <c r="F17" s="40"/>
      <c r="G17" s="40"/>
      <c r="H17" s="40"/>
      <c r="I17" s="41"/>
      <c r="J17" s="4">
        <v>82</v>
      </c>
      <c r="K17" s="4">
        <v>90</v>
      </c>
      <c r="L17" s="4">
        <v>83</v>
      </c>
      <c r="M17" s="4">
        <v>98</v>
      </c>
      <c r="N17" s="4">
        <v>0</v>
      </c>
      <c r="O17" s="4">
        <v>0</v>
      </c>
      <c r="P17" s="4">
        <v>0</v>
      </c>
      <c r="Q17" s="16">
        <f t="shared" si="0"/>
        <v>70.599999999999994</v>
      </c>
    </row>
    <row r="18" spans="2:17" x14ac:dyDescent="0.25">
      <c r="B18" s="3">
        <f t="shared" si="1"/>
        <v>10</v>
      </c>
      <c r="C18" s="6" t="s">
        <v>131</v>
      </c>
      <c r="D18" s="39" t="s">
        <v>138</v>
      </c>
      <c r="E18" s="40"/>
      <c r="F18" s="40"/>
      <c r="G18" s="40"/>
      <c r="H18" s="40"/>
      <c r="I18" s="41"/>
      <c r="J18" s="4">
        <v>82</v>
      </c>
      <c r="K18" s="4">
        <v>81</v>
      </c>
      <c r="L18" s="4">
        <v>84</v>
      </c>
      <c r="M18" s="4">
        <v>91</v>
      </c>
      <c r="N18" s="4">
        <v>0</v>
      </c>
      <c r="O18" s="4">
        <v>0</v>
      </c>
      <c r="P18" s="4">
        <v>0</v>
      </c>
      <c r="Q18" s="16">
        <f t="shared" si="0"/>
        <v>67.599999999999994</v>
      </c>
    </row>
    <row r="19" spans="2:17" x14ac:dyDescent="0.25">
      <c r="B19" s="3">
        <f t="shared" si="1"/>
        <v>11</v>
      </c>
      <c r="C19" s="6" t="s">
        <v>132</v>
      </c>
      <c r="D19" s="39" t="s">
        <v>139</v>
      </c>
      <c r="E19" s="40"/>
      <c r="F19" s="40"/>
      <c r="G19" s="40"/>
      <c r="H19" s="40"/>
      <c r="I19" s="41"/>
      <c r="J19" s="4">
        <v>82</v>
      </c>
      <c r="K19" s="4">
        <v>85</v>
      </c>
      <c r="L19" s="4">
        <v>80</v>
      </c>
      <c r="M19" s="53">
        <v>90</v>
      </c>
      <c r="N19" s="4">
        <v>0</v>
      </c>
      <c r="O19" s="4">
        <v>0</v>
      </c>
      <c r="P19" s="4">
        <v>0</v>
      </c>
      <c r="Q19" s="16">
        <f t="shared" si="0"/>
        <v>67.400000000000006</v>
      </c>
    </row>
    <row r="20" spans="2:17" x14ac:dyDescent="0.25">
      <c r="B20" s="3">
        <f t="shared" si="1"/>
        <v>12</v>
      </c>
      <c r="C20" s="6" t="s">
        <v>146</v>
      </c>
      <c r="D20" s="19" t="s">
        <v>147</v>
      </c>
      <c r="E20" s="20"/>
      <c r="F20" s="20"/>
      <c r="G20" s="20"/>
      <c r="H20" s="20"/>
      <c r="I20" s="21"/>
      <c r="J20" s="4">
        <v>80</v>
      </c>
      <c r="K20" s="4">
        <v>85</v>
      </c>
      <c r="L20" s="25">
        <v>0</v>
      </c>
      <c r="M20" s="53">
        <v>88</v>
      </c>
      <c r="N20" s="4">
        <v>0</v>
      </c>
      <c r="O20" s="4">
        <v>0</v>
      </c>
      <c r="P20" s="4">
        <v>0</v>
      </c>
      <c r="Q20" s="16">
        <f t="shared" si="0"/>
        <v>50.6</v>
      </c>
    </row>
    <row r="21" spans="2:17" x14ac:dyDescent="0.25">
      <c r="B21" s="3">
        <f t="shared" si="1"/>
        <v>13</v>
      </c>
      <c r="C21" s="6" t="s">
        <v>148</v>
      </c>
      <c r="D21" s="39" t="s">
        <v>141</v>
      </c>
      <c r="E21" s="40"/>
      <c r="F21" s="40"/>
      <c r="G21" s="40"/>
      <c r="H21" s="40"/>
      <c r="I21" s="41"/>
      <c r="J21" s="4">
        <v>95</v>
      </c>
      <c r="K21" s="4">
        <v>90</v>
      </c>
      <c r="L21" s="4">
        <v>94</v>
      </c>
      <c r="M21" s="4">
        <v>91</v>
      </c>
      <c r="N21" s="4">
        <v>0</v>
      </c>
      <c r="O21" s="4">
        <v>0</v>
      </c>
      <c r="P21" s="4">
        <v>0</v>
      </c>
      <c r="Q21" s="16">
        <f t="shared" si="0"/>
        <v>74</v>
      </c>
    </row>
    <row r="22" spans="2:17" x14ac:dyDescent="0.25">
      <c r="B22" s="3">
        <f t="shared" si="1"/>
        <v>14</v>
      </c>
      <c r="C22" s="6" t="s">
        <v>149</v>
      </c>
      <c r="D22" s="39" t="s">
        <v>198</v>
      </c>
      <c r="E22" s="40"/>
      <c r="F22" s="40"/>
      <c r="G22" s="40"/>
      <c r="H22" s="40"/>
      <c r="I22" s="41"/>
      <c r="J22" s="4">
        <v>80</v>
      </c>
      <c r="K22" s="4">
        <v>81</v>
      </c>
      <c r="L22" s="4">
        <v>80</v>
      </c>
      <c r="M22" s="4">
        <v>86</v>
      </c>
      <c r="N22" s="4">
        <v>0</v>
      </c>
      <c r="O22" s="4">
        <v>0</v>
      </c>
      <c r="P22" s="4">
        <v>0</v>
      </c>
      <c r="Q22" s="16">
        <f t="shared" si="0"/>
        <v>65.400000000000006</v>
      </c>
    </row>
    <row r="23" spans="2:17" x14ac:dyDescent="0.25">
      <c r="B23" s="3">
        <f t="shared" si="1"/>
        <v>15</v>
      </c>
      <c r="C23" s="6" t="s">
        <v>150</v>
      </c>
      <c r="D23" s="39" t="s">
        <v>142</v>
      </c>
      <c r="E23" s="40"/>
      <c r="F23" s="40"/>
      <c r="G23" s="40"/>
      <c r="H23" s="40"/>
      <c r="I23" s="41"/>
      <c r="J23" s="4">
        <v>100</v>
      </c>
      <c r="K23" s="4">
        <v>95</v>
      </c>
      <c r="L23" s="4">
        <v>83</v>
      </c>
      <c r="M23" s="4">
        <v>96</v>
      </c>
      <c r="N23" s="4">
        <v>0</v>
      </c>
      <c r="O23" s="4">
        <v>0</v>
      </c>
      <c r="P23" s="4">
        <v>0</v>
      </c>
      <c r="Q23" s="16">
        <f t="shared" si="0"/>
        <v>74.8</v>
      </c>
    </row>
    <row r="24" spans="2:17" x14ac:dyDescent="0.25">
      <c r="B24" s="3">
        <f t="shared" si="1"/>
        <v>16</v>
      </c>
      <c r="C24" s="6" t="s">
        <v>144</v>
      </c>
      <c r="D24" s="39" t="s">
        <v>143</v>
      </c>
      <c r="E24" s="40"/>
      <c r="F24" s="40"/>
      <c r="G24" s="40"/>
      <c r="H24" s="40"/>
      <c r="I24" s="41"/>
      <c r="J24" s="4">
        <v>96</v>
      </c>
      <c r="K24" s="4">
        <v>86</v>
      </c>
      <c r="L24" s="4">
        <v>95</v>
      </c>
      <c r="M24" s="4">
        <v>93</v>
      </c>
      <c r="N24" s="4">
        <v>0</v>
      </c>
      <c r="O24" s="4">
        <v>0</v>
      </c>
      <c r="P24" s="4">
        <v>0</v>
      </c>
      <c r="Q24" s="16">
        <f t="shared" si="0"/>
        <v>74</v>
      </c>
    </row>
    <row r="25" spans="2:17" x14ac:dyDescent="0.25">
      <c r="B25" s="3">
        <f t="shared" si="1"/>
        <v>17</v>
      </c>
      <c r="D25" s="37"/>
      <c r="E25" s="37"/>
      <c r="F25" s="37"/>
      <c r="G25" s="37"/>
      <c r="H25" s="37"/>
      <c r="I25" s="37"/>
      <c r="J25" s="4"/>
      <c r="K25" s="4"/>
      <c r="L25" s="4"/>
      <c r="M25" s="4"/>
      <c r="N25" s="4"/>
      <c r="O25" s="4"/>
      <c r="P25" s="4"/>
      <c r="Q25" s="16"/>
    </row>
    <row r="26" spans="2:17" x14ac:dyDescent="0.25">
      <c r="B26" s="3">
        <f t="shared" si="1"/>
        <v>18</v>
      </c>
      <c r="C26" s="6"/>
      <c r="D26" s="37"/>
      <c r="E26" s="37"/>
      <c r="F26" s="37"/>
      <c r="G26" s="37"/>
      <c r="H26" s="37"/>
      <c r="I26" s="37"/>
      <c r="J26" s="4"/>
      <c r="K26" s="4"/>
      <c r="L26" s="4"/>
      <c r="M26" s="4"/>
      <c r="N26" s="4"/>
      <c r="O26" s="4"/>
      <c r="P26" s="4"/>
      <c r="Q26" s="16"/>
    </row>
    <row r="27" spans="2:17" x14ac:dyDescent="0.25">
      <c r="B27" s="3">
        <f t="shared" si="1"/>
        <v>19</v>
      </c>
      <c r="C27" s="6"/>
      <c r="D27" s="37"/>
      <c r="E27" s="37"/>
      <c r="F27" s="37"/>
      <c r="G27" s="37"/>
      <c r="H27" s="37"/>
      <c r="I27" s="37"/>
      <c r="J27" s="4"/>
      <c r="K27" s="4"/>
      <c r="L27" s="4"/>
      <c r="M27" s="4"/>
      <c r="N27" s="4"/>
      <c r="O27" s="4"/>
      <c r="P27" s="4"/>
      <c r="Q27" s="16"/>
    </row>
    <row r="28" spans="2:17" x14ac:dyDescent="0.25">
      <c r="B28" s="3">
        <f t="shared" si="1"/>
        <v>20</v>
      </c>
      <c r="C28" s="6"/>
      <c r="D28" s="37"/>
      <c r="E28" s="37"/>
      <c r="F28" s="37"/>
      <c r="G28" s="37"/>
      <c r="H28" s="37"/>
      <c r="I28" s="37"/>
      <c r="J28" s="4"/>
      <c r="K28" s="4"/>
      <c r="L28" s="4"/>
      <c r="M28" s="4"/>
      <c r="N28" s="4"/>
      <c r="O28" s="4"/>
      <c r="P28" s="4"/>
      <c r="Q28" s="16"/>
    </row>
    <row r="29" spans="2:17" x14ac:dyDescent="0.25">
      <c r="B29" s="3">
        <f t="shared" si="1"/>
        <v>21</v>
      </c>
      <c r="C29" s="6"/>
      <c r="D29" s="37"/>
      <c r="E29" s="37"/>
      <c r="F29" s="37"/>
      <c r="G29" s="37"/>
      <c r="H29" s="37"/>
      <c r="I29" s="37"/>
      <c r="J29" s="4"/>
      <c r="K29" s="4"/>
      <c r="L29" s="4"/>
      <c r="M29" s="4"/>
      <c r="N29" s="4"/>
      <c r="O29" s="4"/>
      <c r="P29" s="4"/>
      <c r="Q29" s="16"/>
    </row>
    <row r="30" spans="2:17" x14ac:dyDescent="0.25">
      <c r="B30" s="3">
        <f t="shared" si="1"/>
        <v>22</v>
      </c>
      <c r="C30" s="6"/>
      <c r="D30" s="37"/>
      <c r="E30" s="37"/>
      <c r="F30" s="37"/>
      <c r="G30" s="37"/>
      <c r="H30" s="37"/>
      <c r="I30" s="37"/>
      <c r="J30" s="4"/>
      <c r="K30" s="4"/>
      <c r="L30" s="4"/>
      <c r="M30" s="4"/>
      <c r="N30" s="4"/>
      <c r="O30" s="4"/>
      <c r="P30" s="4"/>
      <c r="Q30" s="16"/>
    </row>
    <row r="31" spans="2:17" x14ac:dyDescent="0.25">
      <c r="B31" s="3">
        <f t="shared" si="1"/>
        <v>23</v>
      </c>
      <c r="C31" s="6"/>
      <c r="D31" s="37"/>
      <c r="E31" s="37"/>
      <c r="F31" s="37"/>
      <c r="G31" s="37"/>
      <c r="H31" s="37"/>
      <c r="I31" s="37"/>
      <c r="J31" s="4"/>
      <c r="K31" s="4"/>
      <c r="L31" s="4"/>
      <c r="M31" s="4"/>
      <c r="N31" s="4"/>
      <c r="O31" s="4"/>
      <c r="P31" s="4"/>
      <c r="Q31" s="16"/>
    </row>
    <row r="32" spans="2:17" x14ac:dyDescent="0.25">
      <c r="B32" s="3">
        <f t="shared" si="1"/>
        <v>24</v>
      </c>
      <c r="C32" s="6"/>
      <c r="D32" s="37"/>
      <c r="E32" s="37"/>
      <c r="F32" s="37"/>
      <c r="G32" s="37"/>
      <c r="H32" s="37"/>
      <c r="I32" s="37"/>
      <c r="J32" s="4"/>
      <c r="K32" s="4"/>
      <c r="L32" s="4"/>
      <c r="M32" s="4"/>
      <c r="N32" s="4"/>
      <c r="O32" s="4"/>
      <c r="P32" s="4"/>
      <c r="Q32" s="16"/>
    </row>
    <row r="33" spans="2:17" x14ac:dyDescent="0.25">
      <c r="B33" s="3">
        <f t="shared" si="1"/>
        <v>25</v>
      </c>
      <c r="C33" s="6"/>
      <c r="D33" s="37"/>
      <c r="E33" s="37"/>
      <c r="F33" s="37"/>
      <c r="G33" s="37"/>
      <c r="H33" s="37"/>
      <c r="I33" s="37"/>
      <c r="J33" s="4"/>
      <c r="K33" s="4"/>
      <c r="L33" s="4"/>
      <c r="M33" s="4"/>
      <c r="N33" s="4"/>
      <c r="O33" s="4"/>
      <c r="P33" s="4"/>
      <c r="Q33" s="16"/>
    </row>
    <row r="34" spans="2:17" x14ac:dyDescent="0.25">
      <c r="B34" s="3">
        <f t="shared" si="1"/>
        <v>26</v>
      </c>
      <c r="C34" s="6"/>
      <c r="D34" s="37"/>
      <c r="E34" s="37"/>
      <c r="F34" s="37"/>
      <c r="G34" s="37"/>
      <c r="H34" s="37"/>
      <c r="I34" s="37"/>
      <c r="J34" s="4"/>
      <c r="K34" s="4"/>
      <c r="L34" s="4"/>
      <c r="M34" s="4"/>
      <c r="N34" s="4"/>
      <c r="O34" s="4"/>
      <c r="P34" s="4"/>
      <c r="Q34" s="16"/>
    </row>
    <row r="35" spans="2:17" x14ac:dyDescent="0.25">
      <c r="B35" s="3">
        <f t="shared" si="1"/>
        <v>27</v>
      </c>
      <c r="C35" s="6"/>
      <c r="D35" s="37"/>
      <c r="E35" s="37"/>
      <c r="F35" s="37"/>
      <c r="G35" s="37"/>
      <c r="H35" s="37"/>
      <c r="I35" s="37"/>
      <c r="J35" s="4"/>
      <c r="K35" s="4"/>
      <c r="L35" s="4"/>
      <c r="M35" s="4"/>
      <c r="N35" s="4"/>
      <c r="O35" s="4"/>
      <c r="P35" s="4"/>
      <c r="Q35" s="16"/>
    </row>
    <row r="36" spans="2:17" x14ac:dyDescent="0.25">
      <c r="B36" s="3">
        <f t="shared" si="1"/>
        <v>28</v>
      </c>
      <c r="C36" s="6"/>
      <c r="D36" s="37"/>
      <c r="E36" s="37"/>
      <c r="F36" s="37"/>
      <c r="G36" s="37"/>
      <c r="H36" s="37"/>
      <c r="I36" s="37"/>
      <c r="J36" s="4"/>
      <c r="K36" s="4"/>
      <c r="L36" s="4"/>
      <c r="M36" s="4"/>
      <c r="N36" s="4"/>
      <c r="O36" s="4"/>
      <c r="P36" s="4"/>
      <c r="Q36" s="16"/>
    </row>
    <row r="37" spans="2:17" x14ac:dyDescent="0.25">
      <c r="B37" s="3">
        <f t="shared" si="1"/>
        <v>29</v>
      </c>
      <c r="C37" s="6"/>
      <c r="D37" s="37"/>
      <c r="E37" s="37"/>
      <c r="F37" s="37"/>
      <c r="G37" s="37"/>
      <c r="H37" s="37"/>
      <c r="I37" s="37"/>
      <c r="J37" s="4"/>
      <c r="K37" s="4"/>
      <c r="L37" s="4"/>
      <c r="M37" s="4"/>
      <c r="N37" s="4"/>
      <c r="O37" s="4"/>
      <c r="P37" s="4"/>
      <c r="Q37" s="16"/>
    </row>
    <row r="38" spans="2:17" x14ac:dyDescent="0.25">
      <c r="B38" s="3">
        <f t="shared" si="1"/>
        <v>30</v>
      </c>
      <c r="C38" s="6"/>
      <c r="D38" s="37"/>
      <c r="E38" s="37"/>
      <c r="F38" s="37"/>
      <c r="G38" s="37"/>
      <c r="H38" s="37"/>
      <c r="I38" s="37"/>
      <c r="J38" s="4"/>
      <c r="K38" s="4"/>
      <c r="L38" s="4"/>
      <c r="M38" s="4"/>
      <c r="N38" s="4"/>
      <c r="O38" s="4"/>
      <c r="P38" s="4"/>
      <c r="Q38" s="16"/>
    </row>
    <row r="39" spans="2:17" x14ac:dyDescent="0.25">
      <c r="B39" s="6"/>
      <c r="C39" s="6"/>
      <c r="D39" s="37"/>
      <c r="E39" s="37"/>
      <c r="F39" s="37"/>
      <c r="G39" s="37"/>
      <c r="H39" s="37"/>
      <c r="I39" s="37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/>
      <c r="C40" s="6"/>
      <c r="D40" s="37"/>
      <c r="E40" s="37"/>
      <c r="F40" s="37"/>
      <c r="G40" s="37"/>
      <c r="H40" s="37"/>
      <c r="I40" s="37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/>
      <c r="C41" s="6"/>
      <c r="D41" s="31"/>
      <c r="E41" s="31"/>
      <c r="F41" s="31"/>
      <c r="G41" s="31"/>
      <c r="H41" s="31"/>
      <c r="I41" s="31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/>
      <c r="C42" s="6"/>
      <c r="D42" s="31"/>
      <c r="E42" s="31"/>
      <c r="F42" s="31"/>
      <c r="G42" s="31"/>
      <c r="H42" s="31"/>
      <c r="I42" s="31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/>
      <c r="C43" s="6"/>
      <c r="D43" s="31"/>
      <c r="E43" s="31"/>
      <c r="F43" s="31"/>
      <c r="G43" s="31"/>
      <c r="H43" s="31"/>
      <c r="I43" s="31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/>
      <c r="C44" s="6"/>
      <c r="D44" s="31"/>
      <c r="E44" s="31"/>
      <c r="F44" s="31"/>
      <c r="G44" s="31"/>
      <c r="H44" s="31"/>
      <c r="I44" s="31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/>
      <c r="C45" s="6"/>
      <c r="D45" s="31"/>
      <c r="E45" s="31"/>
      <c r="F45" s="31"/>
      <c r="G45" s="31"/>
      <c r="H45" s="31"/>
      <c r="I45" s="31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/>
      <c r="C46" s="6"/>
      <c r="D46" s="31"/>
      <c r="E46" s="31"/>
      <c r="F46" s="31"/>
      <c r="G46" s="31"/>
      <c r="H46" s="31"/>
      <c r="I46" s="31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/>
      <c r="C47" s="6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/>
      <c r="C48" s="6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/>
      <c r="C49" s="6"/>
      <c r="D49" s="31"/>
      <c r="E49" s="31"/>
      <c r="F49" s="31"/>
      <c r="G49" s="31"/>
      <c r="H49" s="31"/>
      <c r="I49" s="31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/>
      <c r="C50" s="6"/>
      <c r="D50" s="31"/>
      <c r="E50" s="31"/>
      <c r="F50" s="31"/>
      <c r="G50" s="31"/>
      <c r="H50" s="31"/>
      <c r="I50" s="31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/>
      <c r="C51" s="6"/>
      <c r="D51" s="31"/>
      <c r="E51" s="31"/>
      <c r="F51" s="31"/>
      <c r="G51" s="31"/>
      <c r="H51" s="31"/>
      <c r="I51" s="31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/>
      <c r="C52" s="6"/>
      <c r="D52" s="31"/>
      <c r="E52" s="31"/>
      <c r="F52" s="31"/>
      <c r="G52" s="31"/>
      <c r="H52" s="31"/>
      <c r="I52" s="31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/>
      <c r="C53" s="7"/>
      <c r="D53" s="31"/>
      <c r="E53" s="31"/>
      <c r="F53" s="31"/>
      <c r="G53" s="31"/>
      <c r="H53" s="31"/>
      <c r="I53" s="31"/>
      <c r="J53" s="4"/>
      <c r="K53" s="4"/>
      <c r="L53" s="4"/>
      <c r="M53" s="4"/>
      <c r="N53" s="4"/>
      <c r="O53" s="4"/>
      <c r="P53" s="4"/>
      <c r="Q53" s="10"/>
    </row>
    <row r="54" spans="2:17" x14ac:dyDescent="0.25">
      <c r="B54" s="6"/>
      <c r="C54" s="7"/>
      <c r="D54" s="31"/>
      <c r="E54" s="31"/>
      <c r="F54" s="31"/>
      <c r="G54" s="31"/>
      <c r="H54" s="31"/>
      <c r="I54" s="31"/>
      <c r="J54" s="4"/>
      <c r="K54" s="4"/>
      <c r="L54" s="4"/>
      <c r="M54" s="4"/>
      <c r="N54" s="4"/>
      <c r="O54" s="4"/>
      <c r="P54" s="4"/>
      <c r="Q54" s="10"/>
    </row>
    <row r="55" spans="2:17" x14ac:dyDescent="0.25">
      <c r="B55" s="6"/>
      <c r="C55" s="7"/>
      <c r="D55" s="31"/>
      <c r="E55" s="31"/>
      <c r="F55" s="31"/>
      <c r="G55" s="31"/>
      <c r="H55" s="31"/>
      <c r="I55" s="31"/>
      <c r="J55" s="4"/>
      <c r="K55" s="4"/>
      <c r="L55" s="4"/>
      <c r="M55" s="4"/>
      <c r="N55" s="4"/>
      <c r="O55" s="4"/>
      <c r="P55" s="4"/>
      <c r="Q55" s="10"/>
    </row>
    <row r="56" spans="2:17" x14ac:dyDescent="0.25">
      <c r="B56" s="6"/>
      <c r="C56" s="7"/>
      <c r="D56" s="31"/>
      <c r="E56" s="31"/>
      <c r="F56" s="31"/>
      <c r="G56" s="31"/>
      <c r="H56" s="31"/>
      <c r="I56" s="31"/>
      <c r="J56" s="4"/>
      <c r="K56" s="4"/>
      <c r="L56" s="4"/>
      <c r="M56" s="4"/>
      <c r="N56" s="4"/>
      <c r="O56" s="4"/>
      <c r="P56" s="4"/>
      <c r="Q56" s="10"/>
    </row>
    <row r="57" spans="2:17" x14ac:dyDescent="0.25">
      <c r="B57" s="6"/>
      <c r="C57" s="7"/>
      <c r="D57" s="31"/>
      <c r="E57" s="31"/>
      <c r="F57" s="31"/>
      <c r="G57" s="31"/>
      <c r="H57" s="31"/>
      <c r="I57" s="31"/>
      <c r="J57" s="4"/>
      <c r="K57" s="4"/>
      <c r="L57" s="4"/>
      <c r="M57" s="4"/>
      <c r="N57" s="4"/>
      <c r="O57" s="4"/>
      <c r="P57" s="4"/>
      <c r="Q57" s="10"/>
    </row>
    <row r="58" spans="2:17" x14ac:dyDescent="0.25">
      <c r="B58" s="6"/>
      <c r="C58" s="7"/>
      <c r="D58" s="31"/>
      <c r="E58" s="31"/>
      <c r="F58" s="31"/>
      <c r="G58" s="31"/>
      <c r="H58" s="31"/>
      <c r="I58" s="31"/>
      <c r="J58" s="4"/>
      <c r="K58" s="4"/>
      <c r="L58" s="4"/>
      <c r="M58" s="4"/>
      <c r="N58" s="4"/>
      <c r="O58" s="4"/>
      <c r="P58" s="4"/>
      <c r="Q58" s="10"/>
    </row>
    <row r="59" spans="2:17" x14ac:dyDescent="0.25">
      <c r="B59" s="6"/>
      <c r="C59" s="7"/>
      <c r="D59" s="31"/>
      <c r="E59" s="31"/>
      <c r="F59" s="31"/>
      <c r="G59" s="31"/>
      <c r="H59" s="31"/>
      <c r="I59" s="31"/>
      <c r="J59" s="4"/>
      <c r="K59" s="4"/>
      <c r="L59" s="4"/>
      <c r="M59" s="4"/>
      <c r="N59" s="4"/>
      <c r="O59" s="4"/>
      <c r="P59" s="4"/>
      <c r="Q59" s="10"/>
    </row>
    <row r="60" spans="2:17" x14ac:dyDescent="0.25">
      <c r="B60" s="6"/>
      <c r="C60" s="7"/>
      <c r="D60" s="31"/>
      <c r="E60" s="31"/>
      <c r="F60" s="31"/>
      <c r="G60" s="31"/>
      <c r="H60" s="31"/>
      <c r="I60" s="31"/>
      <c r="J60" s="4"/>
      <c r="K60" s="4"/>
      <c r="L60" s="4"/>
      <c r="M60" s="4"/>
      <c r="N60" s="4"/>
      <c r="O60" s="4"/>
      <c r="P60" s="4"/>
      <c r="Q60" s="10"/>
    </row>
    <row r="61" spans="2:17" x14ac:dyDescent="0.25">
      <c r="B61" s="6"/>
      <c r="C61" s="3"/>
      <c r="D61" s="33"/>
      <c r="E61" s="34"/>
      <c r="F61" s="34"/>
      <c r="G61" s="34"/>
      <c r="H61" s="34"/>
      <c r="I61" s="35"/>
      <c r="J61" s="3"/>
      <c r="K61" s="3"/>
      <c r="L61" s="3"/>
      <c r="M61" s="3"/>
      <c r="N61" s="3"/>
      <c r="O61" s="3"/>
      <c r="P61" s="3"/>
      <c r="Q61" s="10"/>
    </row>
    <row r="62" spans="2:17" x14ac:dyDescent="0.25">
      <c r="C62" s="32"/>
      <c r="D62" s="32"/>
      <c r="E62" s="1"/>
      <c r="H62" s="44" t="s">
        <v>19</v>
      </c>
      <c r="I62" s="44"/>
      <c r="J62" s="11">
        <f>COUNTIF(J9:J61,"&gt;=70")</f>
        <v>14</v>
      </c>
      <c r="K62" s="11">
        <f>COUNTIF(K9:K61,"&gt;=70")</f>
        <v>14</v>
      </c>
      <c r="L62" s="11">
        <f>COUNTIF(L9:L61,"&gt;=70")</f>
        <v>13</v>
      </c>
      <c r="M62" s="11">
        <f>COUNTIF(M9:M61,"&gt;=70")</f>
        <v>15</v>
      </c>
      <c r="N62" s="11">
        <f>COUNTIF(N15:N61,"&gt;=70")</f>
        <v>0</v>
      </c>
      <c r="O62" s="11">
        <f>COUNTIF(O15:O61,"&gt;=70")</f>
        <v>0</v>
      </c>
      <c r="P62" s="11">
        <f>COUNTIF(P15:P61,"&gt;=70")</f>
        <v>0</v>
      </c>
      <c r="Q62" s="15">
        <f>COUNTIF(Q15:Q56,"&gt;=70")</f>
        <v>5</v>
      </c>
    </row>
    <row r="63" spans="2:17" x14ac:dyDescent="0.25">
      <c r="C63" s="32"/>
      <c r="D63" s="32"/>
      <c r="E63" s="8"/>
      <c r="H63" s="45" t="s">
        <v>20</v>
      </c>
      <c r="I63" s="45"/>
      <c r="J63" s="12">
        <f t="shared" ref="J63:P63" si="2">COUNTIF(J9:J61,"&lt;70")</f>
        <v>2</v>
      </c>
      <c r="K63" s="12">
        <f t="shared" si="2"/>
        <v>2</v>
      </c>
      <c r="L63" s="12">
        <f t="shared" si="2"/>
        <v>3</v>
      </c>
      <c r="M63" s="12">
        <f t="shared" si="2"/>
        <v>1</v>
      </c>
      <c r="N63" s="12">
        <f t="shared" si="2"/>
        <v>16</v>
      </c>
      <c r="O63" s="12">
        <f t="shared" si="2"/>
        <v>16</v>
      </c>
      <c r="P63" s="12">
        <f t="shared" si="2"/>
        <v>16</v>
      </c>
      <c r="Q63" s="12">
        <f>COUNTIF(Q15:Q61,"&lt;70")</f>
        <v>5</v>
      </c>
    </row>
    <row r="64" spans="2:17" x14ac:dyDescent="0.25">
      <c r="C64" s="32"/>
      <c r="D64" s="32"/>
      <c r="E64" s="32"/>
      <c r="H64" s="45" t="s">
        <v>21</v>
      </c>
      <c r="I64" s="45"/>
      <c r="J64" s="12">
        <f t="shared" ref="J64:P64" si="3">COUNT(J9:J61)</f>
        <v>16</v>
      </c>
      <c r="K64" s="12">
        <f t="shared" si="3"/>
        <v>16</v>
      </c>
      <c r="L64" s="12">
        <f t="shared" si="3"/>
        <v>16</v>
      </c>
      <c r="M64" s="12">
        <f t="shared" si="3"/>
        <v>16</v>
      </c>
      <c r="N64" s="12">
        <f t="shared" si="3"/>
        <v>16</v>
      </c>
      <c r="O64" s="12">
        <f t="shared" si="3"/>
        <v>16</v>
      </c>
      <c r="P64" s="12">
        <f t="shared" si="3"/>
        <v>16</v>
      </c>
      <c r="Q64" s="12">
        <f>COUNT(Q15:Q61)</f>
        <v>10</v>
      </c>
    </row>
    <row r="65" spans="3:17" x14ac:dyDescent="0.25">
      <c r="C65" s="32"/>
      <c r="D65" s="32"/>
      <c r="E65" s="1"/>
      <c r="H65" s="46" t="s">
        <v>16</v>
      </c>
      <c r="I65" s="46"/>
      <c r="J65" s="13">
        <f t="shared" ref="J65:Q65" si="4">J62/J64</f>
        <v>0.875</v>
      </c>
      <c r="K65" s="14">
        <f t="shared" si="4"/>
        <v>0.875</v>
      </c>
      <c r="L65" s="14">
        <f t="shared" si="4"/>
        <v>0.8125</v>
      </c>
      <c r="M65" s="14">
        <f t="shared" si="4"/>
        <v>0.9375</v>
      </c>
      <c r="N65" s="14">
        <f t="shared" si="4"/>
        <v>0</v>
      </c>
      <c r="O65" s="14">
        <f t="shared" si="4"/>
        <v>0</v>
      </c>
      <c r="P65" s="14">
        <f t="shared" si="4"/>
        <v>0</v>
      </c>
      <c r="Q65" s="14">
        <f t="shared" si="4"/>
        <v>0.5</v>
      </c>
    </row>
    <row r="66" spans="3:17" x14ac:dyDescent="0.25">
      <c r="C66" s="32"/>
      <c r="D66" s="32"/>
      <c r="E66" s="1"/>
      <c r="H66" s="46" t="s">
        <v>17</v>
      </c>
      <c r="I66" s="46"/>
      <c r="J66" s="13">
        <f t="shared" ref="J66:Q66" si="5">J63/J64</f>
        <v>0.125</v>
      </c>
      <c r="K66" s="13">
        <f t="shared" si="5"/>
        <v>0.125</v>
      </c>
      <c r="L66" s="14">
        <f t="shared" si="5"/>
        <v>0.1875</v>
      </c>
      <c r="M66" s="14">
        <f t="shared" si="5"/>
        <v>6.25E-2</v>
      </c>
      <c r="N66" s="14">
        <f t="shared" si="5"/>
        <v>1</v>
      </c>
      <c r="O66" s="14">
        <f t="shared" si="5"/>
        <v>1</v>
      </c>
      <c r="P66" s="14">
        <f t="shared" si="5"/>
        <v>1</v>
      </c>
      <c r="Q66" s="14">
        <f t="shared" si="5"/>
        <v>0.5</v>
      </c>
    </row>
    <row r="67" spans="3:17" x14ac:dyDescent="0.25">
      <c r="C67" s="32"/>
      <c r="D67" s="32"/>
      <c r="E67" s="8"/>
    </row>
    <row r="68" spans="3:17" x14ac:dyDescent="0.25">
      <c r="C68" s="1"/>
      <c r="D68" s="1"/>
      <c r="E68" s="8"/>
    </row>
    <row r="69" spans="3:17" x14ac:dyDescent="0.25">
      <c r="J69" s="51"/>
      <c r="K69" s="51"/>
      <c r="L69" s="51"/>
      <c r="M69" s="51"/>
      <c r="N69" s="51"/>
      <c r="O69" s="51"/>
      <c r="P69" s="51"/>
    </row>
    <row r="70" spans="3:17" x14ac:dyDescent="0.25">
      <c r="J70" s="50" t="s">
        <v>18</v>
      </c>
      <c r="K70" s="50"/>
      <c r="L70" s="50"/>
      <c r="M70" s="50"/>
      <c r="N70" s="50"/>
      <c r="O70" s="50"/>
      <c r="P70" s="50"/>
    </row>
  </sheetData>
  <mergeCells count="72">
    <mergeCell ref="D13:I13"/>
    <mergeCell ref="J70:P70"/>
    <mergeCell ref="C63:D63"/>
    <mergeCell ref="J69:P69"/>
    <mergeCell ref="D29:I29"/>
    <mergeCell ref="D30:I30"/>
    <mergeCell ref="D31:I31"/>
    <mergeCell ref="D32:I32"/>
    <mergeCell ref="D34:I34"/>
    <mergeCell ref="D33:I33"/>
    <mergeCell ref="D56:I56"/>
    <mergeCell ref="D41:I41"/>
    <mergeCell ref="D42:I42"/>
    <mergeCell ref="D43:I43"/>
    <mergeCell ref="D44:I44"/>
    <mergeCell ref="D45:I45"/>
    <mergeCell ref="I6:J6"/>
    <mergeCell ref="K6:P6"/>
    <mergeCell ref="C3:P3"/>
    <mergeCell ref="C66:D66"/>
    <mergeCell ref="C67:D67"/>
    <mergeCell ref="C65:D65"/>
    <mergeCell ref="C64:E64"/>
    <mergeCell ref="H62:I62"/>
    <mergeCell ref="H63:I63"/>
    <mergeCell ref="H64:I64"/>
    <mergeCell ref="H65:I65"/>
    <mergeCell ref="H66:I66"/>
    <mergeCell ref="D4:G4"/>
    <mergeCell ref="J4:K4"/>
    <mergeCell ref="N4:O4"/>
    <mergeCell ref="D6:G6"/>
    <mergeCell ref="D8:I8"/>
    <mergeCell ref="D27:I27"/>
    <mergeCell ref="D15:I15"/>
    <mergeCell ref="D17:I17"/>
    <mergeCell ref="D18:I18"/>
    <mergeCell ref="D19:I19"/>
    <mergeCell ref="D21:I21"/>
    <mergeCell ref="D22:I22"/>
    <mergeCell ref="D24:I24"/>
    <mergeCell ref="D25:I25"/>
    <mergeCell ref="D26:I26"/>
    <mergeCell ref="D23:I23"/>
    <mergeCell ref="D9:I9"/>
    <mergeCell ref="D10:I10"/>
    <mergeCell ref="D11:I11"/>
    <mergeCell ref="D12:I12"/>
    <mergeCell ref="B2:P2"/>
    <mergeCell ref="D53:I53"/>
    <mergeCell ref="D54:I54"/>
    <mergeCell ref="D55:I55"/>
    <mergeCell ref="D35:I35"/>
    <mergeCell ref="D36:I36"/>
    <mergeCell ref="D37:I37"/>
    <mergeCell ref="D38:I38"/>
    <mergeCell ref="D39:I39"/>
    <mergeCell ref="D47:I47"/>
    <mergeCell ref="D48:I48"/>
    <mergeCell ref="D49:I49"/>
    <mergeCell ref="D50:I50"/>
    <mergeCell ref="D51:I51"/>
    <mergeCell ref="D40:I40"/>
    <mergeCell ref="D28:I28"/>
    <mergeCell ref="D46:I46"/>
    <mergeCell ref="D52:I52"/>
    <mergeCell ref="C62:D62"/>
    <mergeCell ref="D57:I57"/>
    <mergeCell ref="D58:I58"/>
    <mergeCell ref="D59:I59"/>
    <mergeCell ref="D60:I60"/>
    <mergeCell ref="D61:I61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U66"/>
  <sheetViews>
    <sheetView topLeftCell="B10" zoomScale="130" zoomScaleNormal="130" workbookViewId="0">
      <selection activeCell="J20" sqref="J2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1" ht="15.75" x14ac:dyDescent="0.25">
      <c r="B2" s="36" t="s">
        <v>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22"/>
      <c r="Q2" s="2"/>
      <c r="R2" s="2"/>
    </row>
    <row r="3" spans="2:21" x14ac:dyDescent="0.25">
      <c r="C3" s="43" t="s">
        <v>8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8"/>
      <c r="Q3" s="1"/>
      <c r="R3" s="1"/>
    </row>
    <row r="4" spans="2:21" x14ac:dyDescent="0.25">
      <c r="C4" t="s">
        <v>0</v>
      </c>
      <c r="D4" s="47" t="s">
        <v>83</v>
      </c>
      <c r="E4" s="47"/>
      <c r="F4" s="47"/>
      <c r="G4" s="47"/>
      <c r="I4" t="s">
        <v>1</v>
      </c>
      <c r="J4" s="48" t="s">
        <v>84</v>
      </c>
      <c r="K4" s="48"/>
      <c r="M4" t="s">
        <v>2</v>
      </c>
      <c r="N4" s="49">
        <v>45449</v>
      </c>
      <c r="O4" s="49"/>
      <c r="P4" s="23"/>
    </row>
    <row r="5" spans="2:21" ht="6.75" customHeight="1" x14ac:dyDescent="0.25">
      <c r="D5" s="5"/>
      <c r="E5" s="5"/>
      <c r="F5" s="5"/>
      <c r="G5" s="5"/>
    </row>
    <row r="6" spans="2:21" x14ac:dyDescent="0.25">
      <c r="C6" t="s">
        <v>3</v>
      </c>
      <c r="D6" s="48" t="s">
        <v>85</v>
      </c>
      <c r="E6" s="48"/>
      <c r="F6" s="48"/>
      <c r="G6" s="48"/>
      <c r="I6" s="32" t="s">
        <v>22</v>
      </c>
      <c r="J6" s="32"/>
      <c r="K6" s="42" t="s">
        <v>25</v>
      </c>
      <c r="L6" s="42"/>
      <c r="M6" s="42"/>
      <c r="N6" s="42"/>
      <c r="O6" s="42"/>
      <c r="P6" s="18"/>
    </row>
    <row r="7" spans="2:21" ht="11.25" customHeight="1" x14ac:dyDescent="0.25"/>
    <row r="8" spans="2:21" x14ac:dyDescent="0.25">
      <c r="B8" s="3" t="s">
        <v>4</v>
      </c>
      <c r="C8" s="3" t="s">
        <v>6</v>
      </c>
      <c r="D8" s="38" t="s">
        <v>5</v>
      </c>
      <c r="E8" s="38"/>
      <c r="F8" s="38"/>
      <c r="G8" s="38"/>
      <c r="H8" s="38"/>
      <c r="I8" s="3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  <c r="S8" s="17"/>
      <c r="T8" s="17"/>
      <c r="U8" s="17"/>
    </row>
    <row r="9" spans="2:21" x14ac:dyDescent="0.25">
      <c r="B9" s="6">
        <v>1</v>
      </c>
      <c r="C9" s="6" t="s">
        <v>86</v>
      </c>
      <c r="D9" s="37" t="s">
        <v>87</v>
      </c>
      <c r="E9" s="37"/>
      <c r="F9" s="37"/>
      <c r="G9" s="37"/>
      <c r="H9" s="37"/>
      <c r="I9" s="37"/>
      <c r="J9" s="4">
        <v>70</v>
      </c>
      <c r="K9" s="4">
        <v>80</v>
      </c>
      <c r="L9" s="4">
        <v>70</v>
      </c>
      <c r="M9" s="4">
        <v>0</v>
      </c>
      <c r="N9" s="25">
        <v>0</v>
      </c>
      <c r="O9" s="4">
        <v>0</v>
      </c>
      <c r="P9" s="4">
        <v>0</v>
      </c>
      <c r="Q9" s="10">
        <f>(J9+K9+L9+M9+N9+O9+P9)/7</f>
        <v>31.428571428571427</v>
      </c>
    </row>
    <row r="10" spans="2:21" x14ac:dyDescent="0.25">
      <c r="B10" s="6">
        <f>B9+1</f>
        <v>2</v>
      </c>
      <c r="C10" s="6" t="s">
        <v>95</v>
      </c>
      <c r="D10" s="37" t="s">
        <v>88</v>
      </c>
      <c r="E10" s="37"/>
      <c r="F10" s="37"/>
      <c r="G10" s="37"/>
      <c r="H10" s="37"/>
      <c r="I10" s="37"/>
      <c r="J10" s="4">
        <v>71</v>
      </c>
      <c r="K10" s="4">
        <v>80</v>
      </c>
      <c r="L10" s="4">
        <v>74</v>
      </c>
      <c r="M10" s="4">
        <v>72</v>
      </c>
      <c r="N10" s="4">
        <v>77</v>
      </c>
      <c r="O10" s="4">
        <v>0</v>
      </c>
      <c r="P10" s="4">
        <v>0</v>
      </c>
      <c r="Q10" s="10">
        <f t="shared" ref="Q10:Q29" si="0">(J10+K10+L10+M10+N10+O10+P10)/7</f>
        <v>53.428571428571431</v>
      </c>
      <c r="S10" s="17"/>
      <c r="T10" s="17"/>
      <c r="U10" s="18"/>
    </row>
    <row r="11" spans="2:21" x14ac:dyDescent="0.25">
      <c r="B11" s="6">
        <f t="shared" ref="B11:B38" si="1">B10+1</f>
        <v>3</v>
      </c>
      <c r="C11" s="6" t="s">
        <v>96</v>
      </c>
      <c r="D11" s="37" t="s">
        <v>89</v>
      </c>
      <c r="E11" s="37"/>
      <c r="F11" s="37"/>
      <c r="G11" s="37"/>
      <c r="H11" s="37"/>
      <c r="I11" s="37"/>
      <c r="J11" s="25">
        <v>0</v>
      </c>
      <c r="K11" s="4">
        <v>75</v>
      </c>
      <c r="L11" s="4">
        <v>70</v>
      </c>
      <c r="M11" s="25">
        <v>0</v>
      </c>
      <c r="N11" s="25">
        <v>0</v>
      </c>
      <c r="O11" s="4">
        <v>0</v>
      </c>
      <c r="P11" s="4">
        <v>0</v>
      </c>
      <c r="Q11" s="10">
        <f t="shared" si="0"/>
        <v>20.714285714285715</v>
      </c>
      <c r="S11" s="17"/>
      <c r="T11" s="17"/>
      <c r="U11" s="17"/>
    </row>
    <row r="12" spans="2:21" x14ac:dyDescent="0.25">
      <c r="B12" s="6">
        <f t="shared" si="1"/>
        <v>4</v>
      </c>
      <c r="C12" s="6" t="s">
        <v>97</v>
      </c>
      <c r="D12" s="37" t="s">
        <v>90</v>
      </c>
      <c r="E12" s="37"/>
      <c r="F12" s="37"/>
      <c r="G12" s="37"/>
      <c r="H12" s="37"/>
      <c r="I12" s="37"/>
      <c r="J12" s="25">
        <v>0</v>
      </c>
      <c r="K12" s="4">
        <v>70</v>
      </c>
      <c r="L12" s="25">
        <v>0</v>
      </c>
      <c r="M12" s="25">
        <v>0</v>
      </c>
      <c r="N12" s="4">
        <v>0</v>
      </c>
      <c r="O12" s="4">
        <v>0</v>
      </c>
      <c r="P12" s="4">
        <v>0</v>
      </c>
      <c r="Q12" s="10">
        <f t="shared" si="0"/>
        <v>10</v>
      </c>
    </row>
    <row r="13" spans="2:21" x14ac:dyDescent="0.25">
      <c r="B13" s="6">
        <f t="shared" si="1"/>
        <v>5</v>
      </c>
      <c r="C13" s="6" t="s">
        <v>60</v>
      </c>
      <c r="D13" s="52" t="s">
        <v>91</v>
      </c>
      <c r="E13" s="52"/>
      <c r="F13" s="52"/>
      <c r="G13" s="52"/>
      <c r="H13" s="52"/>
      <c r="I13" s="52"/>
      <c r="J13" s="25">
        <v>0</v>
      </c>
      <c r="K13" s="16">
        <v>0</v>
      </c>
      <c r="L13" s="25">
        <v>0</v>
      </c>
      <c r="M13" s="25">
        <v>0</v>
      </c>
      <c r="N13" s="25">
        <v>0</v>
      </c>
      <c r="O13" s="4">
        <v>0</v>
      </c>
      <c r="P13" s="4">
        <v>0</v>
      </c>
      <c r="Q13" s="10">
        <f t="shared" si="0"/>
        <v>0</v>
      </c>
    </row>
    <row r="14" spans="2:21" x14ac:dyDescent="0.25">
      <c r="B14" s="6">
        <f t="shared" si="1"/>
        <v>6</v>
      </c>
      <c r="C14" s="6" t="s">
        <v>108</v>
      </c>
      <c r="D14" s="52" t="s">
        <v>92</v>
      </c>
      <c r="E14" s="52"/>
      <c r="F14" s="52"/>
      <c r="G14" s="52"/>
      <c r="H14" s="52"/>
      <c r="I14" s="52"/>
      <c r="J14" s="25">
        <v>0</v>
      </c>
      <c r="K14" s="25">
        <v>0</v>
      </c>
      <c r="L14" s="25">
        <v>0</v>
      </c>
      <c r="M14" s="25">
        <v>0</v>
      </c>
      <c r="N14" s="4">
        <v>0</v>
      </c>
      <c r="O14" s="4">
        <v>0</v>
      </c>
      <c r="P14" s="4">
        <v>0</v>
      </c>
      <c r="Q14" s="10">
        <f t="shared" si="0"/>
        <v>0</v>
      </c>
    </row>
    <row r="15" spans="2:21" x14ac:dyDescent="0.25">
      <c r="B15" s="6">
        <f t="shared" si="1"/>
        <v>7</v>
      </c>
      <c r="C15" s="6" t="s">
        <v>109</v>
      </c>
      <c r="D15" s="37" t="s">
        <v>93</v>
      </c>
      <c r="E15" s="37"/>
      <c r="F15" s="37"/>
      <c r="G15" s="37"/>
      <c r="H15" s="37"/>
      <c r="I15" s="37"/>
      <c r="J15" s="25">
        <v>0</v>
      </c>
      <c r="K15" s="4">
        <v>78</v>
      </c>
      <c r="L15" s="4">
        <v>74</v>
      </c>
      <c r="M15" s="25">
        <v>0</v>
      </c>
      <c r="N15" s="25">
        <v>0</v>
      </c>
      <c r="O15" s="4">
        <v>0</v>
      </c>
      <c r="P15" s="4">
        <v>0</v>
      </c>
      <c r="Q15" s="10">
        <f t="shared" si="0"/>
        <v>21.714285714285715</v>
      </c>
    </row>
    <row r="16" spans="2:21" x14ac:dyDescent="0.25">
      <c r="B16" s="6">
        <f t="shared" si="1"/>
        <v>8</v>
      </c>
      <c r="C16" s="6" t="s">
        <v>110</v>
      </c>
      <c r="D16" s="37" t="s">
        <v>94</v>
      </c>
      <c r="E16" s="37"/>
      <c r="F16" s="37"/>
      <c r="G16" s="37"/>
      <c r="H16" s="37"/>
      <c r="I16" s="37"/>
      <c r="J16" s="25">
        <v>0</v>
      </c>
      <c r="K16" s="4">
        <v>75</v>
      </c>
      <c r="L16" s="4">
        <v>70</v>
      </c>
      <c r="M16" s="4">
        <v>72</v>
      </c>
      <c r="N16" s="4">
        <v>72</v>
      </c>
      <c r="O16" s="4">
        <v>0</v>
      </c>
      <c r="P16" s="4">
        <v>0</v>
      </c>
      <c r="Q16" s="10">
        <f t="shared" si="0"/>
        <v>41.285714285714285</v>
      </c>
    </row>
    <row r="17" spans="2:20" x14ac:dyDescent="0.25">
      <c r="B17" s="6">
        <f t="shared" si="1"/>
        <v>9</v>
      </c>
      <c r="C17" s="6" t="s">
        <v>111</v>
      </c>
      <c r="D17" s="37" t="s">
        <v>98</v>
      </c>
      <c r="E17" s="37"/>
      <c r="F17" s="37"/>
      <c r="G17" s="37"/>
      <c r="H17" s="37"/>
      <c r="I17" s="37"/>
      <c r="J17" s="25">
        <v>0</v>
      </c>
      <c r="K17" s="4">
        <v>87</v>
      </c>
      <c r="L17" s="4">
        <v>90</v>
      </c>
      <c r="M17" s="4">
        <v>76</v>
      </c>
      <c r="N17" s="4">
        <v>85</v>
      </c>
      <c r="O17" s="4">
        <v>0</v>
      </c>
      <c r="P17" s="4">
        <v>0</v>
      </c>
      <c r="Q17" s="10">
        <f t="shared" si="0"/>
        <v>48.285714285714285</v>
      </c>
    </row>
    <row r="18" spans="2:20" x14ac:dyDescent="0.25">
      <c r="B18" s="6">
        <f t="shared" si="1"/>
        <v>10</v>
      </c>
      <c r="C18" s="6" t="s">
        <v>69</v>
      </c>
      <c r="D18" s="37" t="s">
        <v>99</v>
      </c>
      <c r="E18" s="37"/>
      <c r="F18" s="37"/>
      <c r="G18" s="37"/>
      <c r="H18" s="37"/>
      <c r="I18" s="37"/>
      <c r="J18" s="25">
        <v>0</v>
      </c>
      <c r="K18" s="4">
        <v>70</v>
      </c>
      <c r="L18" s="4">
        <v>75</v>
      </c>
      <c r="M18" s="4">
        <v>72</v>
      </c>
      <c r="N18" s="4">
        <v>76</v>
      </c>
      <c r="O18" s="4">
        <v>0</v>
      </c>
      <c r="P18" s="4">
        <v>0</v>
      </c>
      <c r="Q18" s="10">
        <f t="shared" si="0"/>
        <v>41.857142857142854</v>
      </c>
    </row>
    <row r="19" spans="2:20" x14ac:dyDescent="0.25">
      <c r="B19" s="6">
        <f t="shared" si="1"/>
        <v>11</v>
      </c>
      <c r="C19" s="6" t="s">
        <v>41</v>
      </c>
      <c r="D19" s="52" t="s">
        <v>29</v>
      </c>
      <c r="E19" s="52"/>
      <c r="F19" s="52"/>
      <c r="G19" s="52"/>
      <c r="H19" s="52"/>
      <c r="I19" s="52"/>
      <c r="J19" s="25">
        <v>0</v>
      </c>
      <c r="K19" s="25">
        <v>0</v>
      </c>
      <c r="L19" s="25">
        <v>0</v>
      </c>
      <c r="M19" s="25">
        <v>0</v>
      </c>
      <c r="N19" s="4">
        <v>0</v>
      </c>
      <c r="O19" s="4">
        <v>0</v>
      </c>
      <c r="P19" s="4">
        <v>0</v>
      </c>
      <c r="Q19" s="10">
        <f t="shared" si="0"/>
        <v>0</v>
      </c>
    </row>
    <row r="20" spans="2:20" x14ac:dyDescent="0.25">
      <c r="B20" s="6">
        <f t="shared" si="1"/>
        <v>12</v>
      </c>
      <c r="C20" s="6" t="s">
        <v>62</v>
      </c>
      <c r="D20" s="37" t="s">
        <v>100</v>
      </c>
      <c r="E20" s="37"/>
      <c r="F20" s="37"/>
      <c r="G20" s="37"/>
      <c r="H20" s="37"/>
      <c r="I20" s="37"/>
      <c r="J20" s="25">
        <v>0</v>
      </c>
      <c r="K20" s="4">
        <v>70</v>
      </c>
      <c r="L20" s="4">
        <v>74</v>
      </c>
      <c r="M20" s="25">
        <v>0</v>
      </c>
      <c r="N20" s="4">
        <v>77</v>
      </c>
      <c r="O20" s="4">
        <v>0</v>
      </c>
      <c r="P20" s="4">
        <v>0</v>
      </c>
      <c r="Q20" s="10">
        <f t="shared" si="0"/>
        <v>31.571428571428573</v>
      </c>
    </row>
    <row r="21" spans="2:20" x14ac:dyDescent="0.25">
      <c r="B21" s="6">
        <f t="shared" si="1"/>
        <v>13</v>
      </c>
      <c r="C21" s="6" t="s">
        <v>112</v>
      </c>
      <c r="D21" s="37" t="s">
        <v>101</v>
      </c>
      <c r="E21" s="37"/>
      <c r="F21" s="37"/>
      <c r="G21" s="37"/>
      <c r="H21" s="37"/>
      <c r="I21" s="37"/>
      <c r="J21" s="25">
        <v>0</v>
      </c>
      <c r="K21" s="4">
        <v>70</v>
      </c>
      <c r="L21" s="4">
        <v>75</v>
      </c>
      <c r="M21" s="4">
        <v>74</v>
      </c>
      <c r="N21" s="4">
        <v>72</v>
      </c>
      <c r="O21" s="4">
        <v>0</v>
      </c>
      <c r="P21" s="4">
        <v>0</v>
      </c>
      <c r="Q21" s="10">
        <f t="shared" si="0"/>
        <v>41.571428571428569</v>
      </c>
    </row>
    <row r="22" spans="2:20" x14ac:dyDescent="0.25">
      <c r="B22" s="6">
        <f t="shared" si="1"/>
        <v>14</v>
      </c>
      <c r="C22" s="6" t="s">
        <v>113</v>
      </c>
      <c r="D22" s="37" t="s">
        <v>102</v>
      </c>
      <c r="E22" s="37"/>
      <c r="F22" s="37"/>
      <c r="G22" s="37"/>
      <c r="H22" s="37"/>
      <c r="I22" s="37"/>
      <c r="J22" s="25">
        <v>0</v>
      </c>
      <c r="K22" s="4">
        <v>83</v>
      </c>
      <c r="L22" s="4">
        <v>83</v>
      </c>
      <c r="M22" s="4">
        <v>72</v>
      </c>
      <c r="N22" s="4">
        <v>74</v>
      </c>
      <c r="O22" s="4">
        <v>0</v>
      </c>
      <c r="P22" s="4">
        <v>0</v>
      </c>
      <c r="Q22" s="10">
        <f t="shared" si="0"/>
        <v>44.571428571428569</v>
      </c>
      <c r="S22" s="17"/>
      <c r="T22" s="17"/>
    </row>
    <row r="23" spans="2:20" x14ac:dyDescent="0.25">
      <c r="B23" s="6">
        <f t="shared" si="1"/>
        <v>15</v>
      </c>
      <c r="C23" s="6" t="s">
        <v>114</v>
      </c>
      <c r="D23" s="37" t="s">
        <v>103</v>
      </c>
      <c r="E23" s="37"/>
      <c r="F23" s="37"/>
      <c r="G23" s="37"/>
      <c r="H23" s="37"/>
      <c r="I23" s="37"/>
      <c r="J23" s="25">
        <v>0</v>
      </c>
      <c r="K23" s="4">
        <v>80</v>
      </c>
      <c r="L23" s="4">
        <v>70</v>
      </c>
      <c r="M23" s="25">
        <v>0</v>
      </c>
      <c r="N23" s="25">
        <v>0</v>
      </c>
      <c r="O23" s="4">
        <v>0</v>
      </c>
      <c r="P23" s="4">
        <v>0</v>
      </c>
      <c r="Q23" s="10">
        <f t="shared" si="0"/>
        <v>21.428571428571427</v>
      </c>
    </row>
    <row r="24" spans="2:20" x14ac:dyDescent="0.25">
      <c r="B24" s="6">
        <f t="shared" si="1"/>
        <v>16</v>
      </c>
      <c r="C24" s="6" t="s">
        <v>57</v>
      </c>
      <c r="D24" s="52" t="s">
        <v>58</v>
      </c>
      <c r="E24" s="52"/>
      <c r="F24" s="52"/>
      <c r="G24" s="52"/>
      <c r="H24" s="52"/>
      <c r="I24" s="52"/>
      <c r="J24" s="25">
        <v>0</v>
      </c>
      <c r="K24" s="25">
        <v>0</v>
      </c>
      <c r="L24" s="25">
        <v>0</v>
      </c>
      <c r="M24" s="25">
        <v>0</v>
      </c>
      <c r="N24" s="4">
        <v>0</v>
      </c>
      <c r="O24" s="4">
        <v>0</v>
      </c>
      <c r="P24" s="4">
        <v>0</v>
      </c>
      <c r="Q24" s="10">
        <f t="shared" si="0"/>
        <v>0</v>
      </c>
    </row>
    <row r="25" spans="2:20" x14ac:dyDescent="0.25">
      <c r="B25" s="6">
        <f t="shared" si="1"/>
        <v>17</v>
      </c>
      <c r="C25" s="6" t="s">
        <v>115</v>
      </c>
      <c r="D25" s="37" t="s">
        <v>104</v>
      </c>
      <c r="E25" s="37"/>
      <c r="F25" s="37"/>
      <c r="G25" s="37"/>
      <c r="H25" s="37"/>
      <c r="I25" s="37"/>
      <c r="J25" s="4">
        <v>73</v>
      </c>
      <c r="K25" s="4">
        <v>86</v>
      </c>
      <c r="L25" s="25">
        <v>0</v>
      </c>
      <c r="M25" s="25">
        <v>0</v>
      </c>
      <c r="N25" s="4">
        <v>70</v>
      </c>
      <c r="O25" s="4">
        <v>0</v>
      </c>
      <c r="P25" s="4">
        <v>0</v>
      </c>
      <c r="Q25" s="10">
        <f t="shared" si="0"/>
        <v>32.714285714285715</v>
      </c>
    </row>
    <row r="26" spans="2:20" x14ac:dyDescent="0.25">
      <c r="B26" s="6">
        <f t="shared" si="1"/>
        <v>18</v>
      </c>
      <c r="C26" s="6" t="s">
        <v>118</v>
      </c>
      <c r="D26" s="37" t="s">
        <v>120</v>
      </c>
      <c r="E26" s="37"/>
      <c r="F26" s="37"/>
      <c r="G26" s="37"/>
      <c r="H26" s="37"/>
      <c r="I26" s="37"/>
      <c r="J26" s="25">
        <v>0</v>
      </c>
      <c r="K26" s="4">
        <v>0</v>
      </c>
      <c r="L26" s="4">
        <v>0</v>
      </c>
      <c r="M26" s="27">
        <v>72</v>
      </c>
      <c r="N26" s="25">
        <v>0</v>
      </c>
      <c r="O26" s="4">
        <v>0</v>
      </c>
      <c r="P26" s="4">
        <v>0</v>
      </c>
      <c r="Q26" s="10">
        <f t="shared" si="0"/>
        <v>10.285714285714286</v>
      </c>
    </row>
    <row r="27" spans="2:20" x14ac:dyDescent="0.25">
      <c r="B27" s="6">
        <f t="shared" si="1"/>
        <v>19</v>
      </c>
      <c r="C27" s="6" t="s">
        <v>116</v>
      </c>
      <c r="D27" s="37" t="s">
        <v>105</v>
      </c>
      <c r="E27" s="37"/>
      <c r="F27" s="37"/>
      <c r="G27" s="37"/>
      <c r="H27" s="37"/>
      <c r="I27" s="37"/>
      <c r="J27" s="25">
        <v>0</v>
      </c>
      <c r="K27" s="4">
        <v>75</v>
      </c>
      <c r="L27" s="4">
        <v>80</v>
      </c>
      <c r="M27" s="4">
        <v>78</v>
      </c>
      <c r="N27" s="4">
        <v>0</v>
      </c>
      <c r="O27" s="4">
        <v>0</v>
      </c>
      <c r="P27" s="4">
        <v>0</v>
      </c>
      <c r="Q27" s="10">
        <f t="shared" si="0"/>
        <v>33.285714285714285</v>
      </c>
    </row>
    <row r="28" spans="2:20" x14ac:dyDescent="0.25">
      <c r="B28" s="6">
        <f t="shared" si="1"/>
        <v>20</v>
      </c>
      <c r="C28" s="6" t="s">
        <v>117</v>
      </c>
      <c r="D28" s="52" t="s">
        <v>106</v>
      </c>
      <c r="E28" s="52"/>
      <c r="F28" s="52"/>
      <c r="G28" s="52"/>
      <c r="H28" s="52"/>
      <c r="I28" s="52"/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4">
        <v>0</v>
      </c>
      <c r="P28" s="4">
        <v>0</v>
      </c>
      <c r="Q28" s="10">
        <f t="shared" si="0"/>
        <v>0</v>
      </c>
    </row>
    <row r="29" spans="2:20" x14ac:dyDescent="0.25">
      <c r="B29" s="6">
        <f t="shared" si="1"/>
        <v>21</v>
      </c>
      <c r="C29" s="6" t="s">
        <v>119</v>
      </c>
      <c r="D29" s="37" t="s">
        <v>107</v>
      </c>
      <c r="E29" s="37"/>
      <c r="F29" s="37"/>
      <c r="G29" s="37"/>
      <c r="H29" s="37"/>
      <c r="I29" s="37"/>
      <c r="J29" s="25">
        <v>0</v>
      </c>
      <c r="K29" s="4">
        <v>70</v>
      </c>
      <c r="L29" s="4">
        <v>78</v>
      </c>
      <c r="M29" s="4">
        <v>74</v>
      </c>
      <c r="N29" s="4">
        <v>0</v>
      </c>
      <c r="O29" s="4">
        <v>0</v>
      </c>
      <c r="P29" s="4">
        <v>0</v>
      </c>
      <c r="Q29" s="10">
        <f t="shared" si="0"/>
        <v>31.714285714285715</v>
      </c>
    </row>
    <row r="30" spans="2:20" x14ac:dyDescent="0.25">
      <c r="B30" s="6">
        <f t="shared" si="1"/>
        <v>22</v>
      </c>
      <c r="C30" s="6"/>
      <c r="D30" s="37"/>
      <c r="E30" s="37"/>
      <c r="F30" s="37"/>
      <c r="G30" s="37"/>
      <c r="H30" s="37"/>
      <c r="I30" s="37"/>
      <c r="J30" s="4"/>
      <c r="K30" s="4"/>
      <c r="L30" s="4"/>
      <c r="M30" s="4"/>
      <c r="N30" s="4"/>
      <c r="O30" s="4"/>
      <c r="P30" s="4"/>
      <c r="Q30" s="10"/>
    </row>
    <row r="31" spans="2:20" x14ac:dyDescent="0.25">
      <c r="B31" s="6">
        <f t="shared" si="1"/>
        <v>23</v>
      </c>
      <c r="C31" s="6"/>
      <c r="D31" s="37"/>
      <c r="E31" s="37"/>
      <c r="F31" s="37"/>
      <c r="G31" s="37"/>
      <c r="H31" s="37"/>
      <c r="I31" s="37"/>
      <c r="J31" s="4"/>
      <c r="K31" s="4"/>
      <c r="L31" s="4"/>
      <c r="M31" s="4"/>
      <c r="N31" s="4"/>
      <c r="O31" s="4"/>
      <c r="P31" s="4"/>
      <c r="Q31" s="10"/>
    </row>
    <row r="32" spans="2:20" x14ac:dyDescent="0.25">
      <c r="B32" s="6">
        <f t="shared" si="1"/>
        <v>24</v>
      </c>
      <c r="C32" s="6"/>
      <c r="D32" s="37"/>
      <c r="E32" s="37"/>
      <c r="F32" s="37"/>
      <c r="G32" s="37"/>
      <c r="H32" s="37"/>
      <c r="I32" s="37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37"/>
      <c r="E33" s="37"/>
      <c r="F33" s="37"/>
      <c r="G33" s="37"/>
      <c r="H33" s="37"/>
      <c r="I33" s="37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37"/>
      <c r="E34" s="37"/>
      <c r="F34" s="37"/>
      <c r="G34" s="37"/>
      <c r="H34" s="37"/>
      <c r="I34" s="37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37"/>
      <c r="E35" s="37"/>
      <c r="F35" s="37"/>
      <c r="G35" s="37"/>
      <c r="H35" s="37"/>
      <c r="I35" s="37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37"/>
      <c r="E36" s="37"/>
      <c r="F36" s="37"/>
      <c r="G36" s="37"/>
      <c r="H36" s="37"/>
      <c r="I36" s="37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37"/>
      <c r="E37" s="37"/>
      <c r="F37" s="37"/>
      <c r="G37" s="37"/>
      <c r="H37" s="37"/>
      <c r="I37" s="37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37"/>
      <c r="E38" s="37"/>
      <c r="F38" s="37"/>
      <c r="G38" s="37"/>
      <c r="H38" s="37"/>
      <c r="I38" s="37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/>
      <c r="C39" s="6"/>
      <c r="D39" s="37"/>
      <c r="E39" s="37"/>
      <c r="F39" s="37"/>
      <c r="G39" s="37"/>
      <c r="H39" s="37"/>
      <c r="I39" s="37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/>
      <c r="C40" s="6"/>
      <c r="D40" s="37"/>
      <c r="E40" s="37"/>
      <c r="F40" s="37"/>
      <c r="G40" s="37"/>
      <c r="H40" s="37"/>
      <c r="I40" s="37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/>
      <c r="C41" s="6"/>
      <c r="D41" s="37"/>
      <c r="E41" s="37"/>
      <c r="F41" s="37"/>
      <c r="G41" s="37"/>
      <c r="H41" s="37"/>
      <c r="I41" s="37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/>
      <c r="C42" s="6"/>
      <c r="D42" s="37"/>
      <c r="E42" s="37"/>
      <c r="F42" s="37"/>
      <c r="G42" s="37"/>
      <c r="H42" s="37"/>
      <c r="I42" s="37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/>
      <c r="C43" s="6"/>
      <c r="D43" s="37"/>
      <c r="E43" s="37"/>
      <c r="F43" s="37"/>
      <c r="G43" s="37"/>
      <c r="H43" s="37"/>
      <c r="I43" s="37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/>
      <c r="C44" s="6"/>
      <c r="D44" s="37"/>
      <c r="E44" s="37"/>
      <c r="F44" s="37"/>
      <c r="G44" s="37"/>
      <c r="H44" s="37"/>
      <c r="I44" s="37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/>
      <c r="C45" s="6"/>
      <c r="D45" s="37"/>
      <c r="E45" s="37"/>
      <c r="F45" s="37"/>
      <c r="G45" s="37"/>
      <c r="H45" s="37"/>
      <c r="I45" s="37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/>
      <c r="C46" s="6"/>
      <c r="D46" s="37"/>
      <c r="E46" s="37"/>
      <c r="F46" s="37"/>
      <c r="G46" s="37"/>
      <c r="H46" s="37"/>
      <c r="I46" s="37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/>
      <c r="C47" s="6"/>
      <c r="D47" s="37"/>
      <c r="E47" s="37"/>
      <c r="F47" s="37"/>
      <c r="G47" s="37"/>
      <c r="H47" s="37"/>
      <c r="I47" s="37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/>
      <c r="C48" s="6"/>
      <c r="D48" s="37"/>
      <c r="E48" s="37"/>
      <c r="F48" s="37"/>
      <c r="G48" s="37"/>
      <c r="H48" s="37"/>
      <c r="I48" s="37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/>
      <c r="C49" s="7"/>
      <c r="D49" s="37"/>
      <c r="E49" s="37"/>
      <c r="F49" s="37"/>
      <c r="G49" s="37"/>
      <c r="H49" s="37"/>
      <c r="I49" s="37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/>
      <c r="C50" s="7"/>
      <c r="D50" s="31"/>
      <c r="E50" s="31"/>
      <c r="F50" s="31"/>
      <c r="G50" s="31"/>
      <c r="H50" s="31"/>
      <c r="I50" s="31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/>
      <c r="C51" s="7"/>
      <c r="D51" s="31"/>
      <c r="E51" s="31"/>
      <c r="F51" s="31"/>
      <c r="G51" s="31"/>
      <c r="H51" s="31"/>
      <c r="I51" s="31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/>
      <c r="C52" s="7"/>
      <c r="D52" s="31"/>
      <c r="E52" s="31"/>
      <c r="F52" s="31"/>
      <c r="G52" s="31"/>
      <c r="H52" s="31"/>
      <c r="I52" s="31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/>
      <c r="C53" s="7"/>
      <c r="D53" s="31"/>
      <c r="E53" s="31"/>
      <c r="F53" s="31"/>
      <c r="G53" s="31"/>
      <c r="H53" s="31"/>
      <c r="I53" s="31"/>
      <c r="J53" s="4"/>
      <c r="K53" s="4"/>
      <c r="L53" s="4"/>
      <c r="M53" s="4"/>
      <c r="N53" s="4"/>
      <c r="O53" s="4"/>
      <c r="P53" s="4"/>
      <c r="Q53" s="10"/>
    </row>
    <row r="54" spans="2:17" x14ac:dyDescent="0.25">
      <c r="B54" s="6"/>
      <c r="C54" s="7"/>
      <c r="D54" s="31"/>
      <c r="E54" s="31"/>
      <c r="F54" s="31"/>
      <c r="G54" s="31"/>
      <c r="H54" s="31"/>
      <c r="I54" s="31"/>
      <c r="J54" s="4"/>
      <c r="K54" s="4"/>
      <c r="L54" s="4"/>
      <c r="M54" s="4"/>
      <c r="N54" s="4"/>
      <c r="O54" s="4"/>
      <c r="P54" s="4"/>
      <c r="Q54" s="10"/>
    </row>
    <row r="55" spans="2:17" x14ac:dyDescent="0.25">
      <c r="B55" s="6"/>
      <c r="C55" s="7"/>
      <c r="D55" s="31"/>
      <c r="E55" s="31"/>
      <c r="F55" s="31"/>
      <c r="G55" s="31"/>
      <c r="H55" s="31"/>
      <c r="I55" s="31"/>
      <c r="J55" s="4"/>
      <c r="K55" s="4"/>
      <c r="L55" s="4"/>
      <c r="M55" s="4"/>
      <c r="N55" s="4"/>
      <c r="O55" s="4"/>
      <c r="P55" s="4"/>
      <c r="Q55" s="10"/>
    </row>
    <row r="56" spans="2:17" x14ac:dyDescent="0.25">
      <c r="B56" s="6"/>
      <c r="C56" s="7"/>
      <c r="D56" s="31"/>
      <c r="E56" s="31"/>
      <c r="F56" s="31"/>
      <c r="G56" s="31"/>
      <c r="H56" s="31"/>
      <c r="I56" s="31"/>
      <c r="J56" s="4"/>
      <c r="K56" s="4"/>
      <c r="L56" s="4"/>
      <c r="M56" s="4"/>
      <c r="N56" s="4"/>
      <c r="O56" s="4"/>
      <c r="P56" s="4"/>
      <c r="Q56" s="10"/>
    </row>
    <row r="57" spans="2:17" x14ac:dyDescent="0.25">
      <c r="B57" s="6"/>
      <c r="C57" s="3"/>
      <c r="D57" s="33"/>
      <c r="E57" s="34"/>
      <c r="F57" s="34"/>
      <c r="G57" s="34"/>
      <c r="H57" s="34"/>
      <c r="I57" s="35"/>
      <c r="J57" s="3"/>
      <c r="K57" s="3"/>
      <c r="L57" s="3"/>
      <c r="M57" s="3"/>
      <c r="N57" s="3"/>
      <c r="O57" s="3"/>
      <c r="P57" s="3"/>
      <c r="Q57" s="10"/>
    </row>
    <row r="58" spans="2:17" x14ac:dyDescent="0.25">
      <c r="C58" s="32"/>
      <c r="D58" s="32"/>
      <c r="E58" s="1"/>
      <c r="H58" s="44" t="s">
        <v>19</v>
      </c>
      <c r="I58" s="44"/>
      <c r="J58" s="11">
        <f>COUNTIF(J9:J57,"&gt;=70")</f>
        <v>3</v>
      </c>
      <c r="K58" s="11">
        <f t="shared" ref="K58:O58" si="2">COUNTIF(K9:K57,"&gt;=70")</f>
        <v>15</v>
      </c>
      <c r="L58" s="11">
        <f t="shared" si="2"/>
        <v>13</v>
      </c>
      <c r="M58" s="11">
        <f t="shared" si="2"/>
        <v>9</v>
      </c>
      <c r="N58" s="11">
        <f t="shared" si="2"/>
        <v>8</v>
      </c>
      <c r="O58" s="11">
        <f t="shared" si="2"/>
        <v>0</v>
      </c>
      <c r="P58" s="11"/>
      <c r="Q58" s="15">
        <f t="shared" ref="Q58" si="3">COUNTIF(Q9:Q52,"&gt;=70")</f>
        <v>0</v>
      </c>
    </row>
    <row r="59" spans="2:17" x14ac:dyDescent="0.25">
      <c r="C59" s="32"/>
      <c r="D59" s="32"/>
      <c r="E59" s="8"/>
      <c r="H59" s="45" t="s">
        <v>20</v>
      </c>
      <c r="I59" s="45"/>
      <c r="J59" s="12">
        <f>COUNTIF(J9:J57,"&lt;70")</f>
        <v>18</v>
      </c>
      <c r="K59" s="12">
        <f t="shared" ref="K59:Q59" si="4">COUNTIF(K9:K57,"&lt;70")</f>
        <v>6</v>
      </c>
      <c r="L59" s="12">
        <f t="shared" si="4"/>
        <v>8</v>
      </c>
      <c r="M59" s="12">
        <f t="shared" si="4"/>
        <v>12</v>
      </c>
      <c r="N59" s="12">
        <f t="shared" si="4"/>
        <v>13</v>
      </c>
      <c r="O59" s="12">
        <f t="shared" si="4"/>
        <v>21</v>
      </c>
      <c r="P59" s="12"/>
      <c r="Q59" s="12">
        <f t="shared" si="4"/>
        <v>21</v>
      </c>
    </row>
    <row r="60" spans="2:17" x14ac:dyDescent="0.25">
      <c r="C60" s="32"/>
      <c r="D60" s="32"/>
      <c r="E60" s="32"/>
      <c r="H60" s="45" t="s">
        <v>21</v>
      </c>
      <c r="I60" s="45"/>
      <c r="J60" s="12">
        <f>COUNT(J9:J57)</f>
        <v>21</v>
      </c>
      <c r="K60" s="12">
        <f t="shared" ref="K60:Q60" si="5">COUNT(K9:K57)</f>
        <v>21</v>
      </c>
      <c r="L60" s="12">
        <f t="shared" si="5"/>
        <v>21</v>
      </c>
      <c r="M60" s="12">
        <f t="shared" si="5"/>
        <v>21</v>
      </c>
      <c r="N60" s="12">
        <f t="shared" si="5"/>
        <v>21</v>
      </c>
      <c r="O60" s="12">
        <f t="shared" si="5"/>
        <v>21</v>
      </c>
      <c r="P60" s="12"/>
      <c r="Q60" s="12">
        <f t="shared" si="5"/>
        <v>21</v>
      </c>
    </row>
    <row r="61" spans="2:17" x14ac:dyDescent="0.25">
      <c r="C61" s="32"/>
      <c r="D61" s="32"/>
      <c r="E61" s="1"/>
      <c r="H61" s="46" t="s">
        <v>16</v>
      </c>
      <c r="I61" s="46"/>
      <c r="J61" s="13">
        <f>J58/J60</f>
        <v>0.14285714285714285</v>
      </c>
      <c r="K61" s="14">
        <f t="shared" ref="K61:Q61" si="6">K58/K60</f>
        <v>0.7142857142857143</v>
      </c>
      <c r="L61" s="14">
        <f t="shared" si="6"/>
        <v>0.61904761904761907</v>
      </c>
      <c r="M61" s="14">
        <f t="shared" si="6"/>
        <v>0.42857142857142855</v>
      </c>
      <c r="N61" s="14">
        <f t="shared" si="6"/>
        <v>0.38095238095238093</v>
      </c>
      <c r="O61" s="14">
        <f t="shared" si="6"/>
        <v>0</v>
      </c>
      <c r="P61" s="14"/>
      <c r="Q61" s="14">
        <f t="shared" si="6"/>
        <v>0</v>
      </c>
    </row>
    <row r="62" spans="2:17" x14ac:dyDescent="0.25">
      <c r="C62" s="32"/>
      <c r="D62" s="32"/>
      <c r="E62" s="1"/>
      <c r="H62" s="46" t="s">
        <v>17</v>
      </c>
      <c r="I62" s="46"/>
      <c r="J62" s="13">
        <f>J59/J60</f>
        <v>0.8571428571428571</v>
      </c>
      <c r="K62" s="13">
        <f t="shared" ref="K62:Q62" si="7">K59/K60</f>
        <v>0.2857142857142857</v>
      </c>
      <c r="L62" s="14">
        <f t="shared" si="7"/>
        <v>0.38095238095238093</v>
      </c>
      <c r="M62" s="14">
        <f t="shared" si="7"/>
        <v>0.5714285714285714</v>
      </c>
      <c r="N62" s="14">
        <f t="shared" si="7"/>
        <v>0.61904761904761907</v>
      </c>
      <c r="O62" s="14">
        <f t="shared" si="7"/>
        <v>1</v>
      </c>
      <c r="P62" s="14"/>
      <c r="Q62" s="14">
        <f t="shared" si="7"/>
        <v>1</v>
      </c>
    </row>
    <row r="63" spans="2:17" x14ac:dyDescent="0.25">
      <c r="C63" s="32"/>
      <c r="D63" s="32"/>
      <c r="E63" s="8"/>
    </row>
    <row r="64" spans="2:17" x14ac:dyDescent="0.25">
      <c r="C64" s="1"/>
      <c r="D64" s="1"/>
      <c r="E64" s="8"/>
    </row>
    <row r="65" spans="10:16" x14ac:dyDescent="0.25">
      <c r="J65" s="51"/>
      <c r="K65" s="51"/>
      <c r="L65" s="51"/>
      <c r="M65" s="51"/>
      <c r="N65" s="51"/>
      <c r="O65" s="51"/>
      <c r="P65" s="1"/>
    </row>
    <row r="66" spans="10:16" x14ac:dyDescent="0.25">
      <c r="J66" s="50" t="s">
        <v>18</v>
      </c>
      <c r="K66" s="50"/>
      <c r="L66" s="50"/>
      <c r="M66" s="50"/>
      <c r="N66" s="50"/>
      <c r="O66" s="50"/>
      <c r="P66" s="8"/>
    </row>
  </sheetData>
  <mergeCells count="71">
    <mergeCell ref="D14:I14"/>
    <mergeCell ref="B2:O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2:I12"/>
    <mergeCell ref="D13:I13"/>
    <mergeCell ref="D27:I27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41:I41"/>
    <mergeCell ref="D28:I28"/>
    <mergeCell ref="D29:I29"/>
    <mergeCell ref="D30:I30"/>
    <mergeCell ref="D31:I31"/>
    <mergeCell ref="D33:I33"/>
    <mergeCell ref="D34:I34"/>
    <mergeCell ref="D35:I35"/>
    <mergeCell ref="D36:I36"/>
    <mergeCell ref="D38:I38"/>
    <mergeCell ref="D39:I39"/>
    <mergeCell ref="D40:I40"/>
    <mergeCell ref="D32:I32"/>
    <mergeCell ref="D37:I37"/>
    <mergeCell ref="D53:I53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4:I54"/>
    <mergeCell ref="D55:I55"/>
    <mergeCell ref="D56:I56"/>
    <mergeCell ref="D57:I57"/>
    <mergeCell ref="C58:D58"/>
    <mergeCell ref="H58:I58"/>
    <mergeCell ref="C59:D59"/>
    <mergeCell ref="H59:I59"/>
    <mergeCell ref="C60:E60"/>
    <mergeCell ref="H60:I60"/>
    <mergeCell ref="C61:D61"/>
    <mergeCell ref="H61:I61"/>
    <mergeCell ref="C62:D62"/>
    <mergeCell ref="H62:I62"/>
    <mergeCell ref="C63:D63"/>
    <mergeCell ref="J65:O65"/>
    <mergeCell ref="J66:O66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5"/>
  <sheetViews>
    <sheetView tabSelected="1" topLeftCell="A20" zoomScale="130" zoomScaleNormal="130" workbookViewId="0">
      <selection activeCell="T15" sqref="T1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6" t="s">
        <v>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"/>
      <c r="R2" s="2"/>
    </row>
    <row r="3" spans="2:18" x14ac:dyDescent="0.25">
      <c r="C3" s="43" t="s">
        <v>8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1"/>
      <c r="R3" s="1"/>
    </row>
    <row r="4" spans="2:18" x14ac:dyDescent="0.25">
      <c r="C4" t="s">
        <v>0</v>
      </c>
      <c r="D4" s="47" t="s">
        <v>71</v>
      </c>
      <c r="E4" s="47"/>
      <c r="F4" s="47"/>
      <c r="G4" s="47"/>
      <c r="I4" t="s">
        <v>1</v>
      </c>
      <c r="J4" s="48" t="s">
        <v>201</v>
      </c>
      <c r="K4" s="48"/>
      <c r="M4" t="s">
        <v>2</v>
      </c>
      <c r="N4" s="49">
        <v>45449</v>
      </c>
      <c r="O4" s="49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48" t="s">
        <v>72</v>
      </c>
      <c r="E6" s="48"/>
      <c r="F6" s="48"/>
      <c r="G6" s="48"/>
      <c r="I6" s="32" t="s">
        <v>22</v>
      </c>
      <c r="J6" s="32"/>
      <c r="K6" s="42" t="s">
        <v>25</v>
      </c>
      <c r="L6" s="42"/>
      <c r="M6" s="42"/>
      <c r="N6" s="42"/>
      <c r="O6" s="42"/>
      <c r="P6" s="4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8" t="s">
        <v>5</v>
      </c>
      <c r="E8" s="38"/>
      <c r="F8" s="38"/>
      <c r="G8" s="38"/>
      <c r="H8" s="38"/>
      <c r="I8" s="3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4">
        <v>1</v>
      </c>
      <c r="C9" s="3" t="s">
        <v>51</v>
      </c>
      <c r="D9" s="37" t="s">
        <v>26</v>
      </c>
      <c r="E9" s="37"/>
      <c r="F9" s="37"/>
      <c r="G9" s="37"/>
      <c r="H9" s="37"/>
      <c r="I9" s="37"/>
      <c r="J9" s="4">
        <v>78</v>
      </c>
      <c r="K9" s="9">
        <v>0</v>
      </c>
      <c r="L9" s="4">
        <v>80</v>
      </c>
      <c r="M9" s="4">
        <v>74</v>
      </c>
      <c r="N9" s="4">
        <v>0</v>
      </c>
      <c r="O9" s="4">
        <v>0</v>
      </c>
      <c r="P9" s="4">
        <v>0</v>
      </c>
      <c r="Q9" s="26">
        <f>(J9+K9+L9+M9)/4</f>
        <v>58</v>
      </c>
    </row>
    <row r="10" spans="2:18" x14ac:dyDescent="0.25">
      <c r="B10" s="4">
        <f>B9+1</f>
        <v>2</v>
      </c>
      <c r="C10" s="3" t="s">
        <v>39</v>
      </c>
      <c r="D10" s="37" t="s">
        <v>50</v>
      </c>
      <c r="E10" s="37"/>
      <c r="F10" s="37"/>
      <c r="G10" s="37"/>
      <c r="H10" s="37"/>
      <c r="I10" s="37"/>
      <c r="J10" s="4">
        <v>0</v>
      </c>
      <c r="K10" s="9">
        <v>0</v>
      </c>
      <c r="L10" s="4">
        <v>0</v>
      </c>
      <c r="M10" s="25">
        <v>0</v>
      </c>
      <c r="N10" s="4">
        <v>0</v>
      </c>
      <c r="O10" s="4">
        <v>0</v>
      </c>
      <c r="P10" s="4">
        <v>0</v>
      </c>
      <c r="Q10" s="26">
        <f t="shared" ref="Q10:Q33" si="0">(J10+K10+L10+M10)/4</f>
        <v>0</v>
      </c>
    </row>
    <row r="11" spans="2:18" x14ac:dyDescent="0.25">
      <c r="B11" s="4">
        <f t="shared" ref="B11:B33" si="1">B10+1</f>
        <v>3</v>
      </c>
      <c r="C11" s="6" t="s">
        <v>59</v>
      </c>
      <c r="D11" s="37" t="s">
        <v>53</v>
      </c>
      <c r="E11" s="37" t="s">
        <v>30</v>
      </c>
      <c r="F11" s="37" t="s">
        <v>30</v>
      </c>
      <c r="G11" s="37" t="s">
        <v>30</v>
      </c>
      <c r="H11" s="37" t="s">
        <v>30</v>
      </c>
      <c r="I11" s="37" t="s">
        <v>30</v>
      </c>
      <c r="J11" s="4">
        <v>70</v>
      </c>
      <c r="K11" s="4">
        <v>74</v>
      </c>
      <c r="L11" s="4">
        <v>84</v>
      </c>
      <c r="M11" s="4">
        <v>82</v>
      </c>
      <c r="N11" s="4">
        <v>0</v>
      </c>
      <c r="O11" s="4">
        <v>0</v>
      </c>
      <c r="P11" s="4">
        <v>0</v>
      </c>
      <c r="Q11" s="26">
        <f t="shared" si="0"/>
        <v>77.5</v>
      </c>
    </row>
    <row r="12" spans="2:18" x14ac:dyDescent="0.25">
      <c r="B12" s="4">
        <f t="shared" si="1"/>
        <v>4</v>
      </c>
      <c r="C12" s="6" t="s">
        <v>60</v>
      </c>
      <c r="D12" s="37" t="s">
        <v>30</v>
      </c>
      <c r="E12" s="37"/>
      <c r="F12" s="37"/>
      <c r="G12" s="37"/>
      <c r="H12" s="37"/>
      <c r="I12" s="37"/>
      <c r="J12" s="25">
        <v>72</v>
      </c>
      <c r="K12" s="16">
        <v>0</v>
      </c>
      <c r="L12" s="25">
        <v>0</v>
      </c>
      <c r="M12" s="25">
        <v>0</v>
      </c>
      <c r="N12" s="4">
        <v>0</v>
      </c>
      <c r="O12" s="4">
        <v>0</v>
      </c>
      <c r="P12" s="4">
        <v>0</v>
      </c>
      <c r="Q12" s="26">
        <f t="shared" si="0"/>
        <v>18</v>
      </c>
    </row>
    <row r="13" spans="2:18" x14ac:dyDescent="0.25">
      <c r="B13" s="4">
        <f t="shared" si="1"/>
        <v>5</v>
      </c>
      <c r="C13" s="6" t="s">
        <v>61</v>
      </c>
      <c r="D13" s="37" t="s">
        <v>54</v>
      </c>
      <c r="E13" s="37"/>
      <c r="F13" s="37"/>
      <c r="G13" s="37"/>
      <c r="H13" s="37"/>
      <c r="I13" s="37"/>
      <c r="J13" s="25">
        <v>0</v>
      </c>
      <c r="K13" s="16">
        <v>0</v>
      </c>
      <c r="L13" s="25">
        <v>0</v>
      </c>
      <c r="M13" s="4">
        <v>82</v>
      </c>
      <c r="N13" s="4">
        <v>0</v>
      </c>
      <c r="O13" s="4">
        <v>0</v>
      </c>
      <c r="P13" s="4">
        <v>0</v>
      </c>
      <c r="Q13" s="26">
        <f t="shared" si="0"/>
        <v>20.5</v>
      </c>
    </row>
    <row r="14" spans="2:18" x14ac:dyDescent="0.25">
      <c r="B14" s="4">
        <f t="shared" si="1"/>
        <v>6</v>
      </c>
      <c r="C14" s="6" t="s">
        <v>40</v>
      </c>
      <c r="D14" s="37" t="s">
        <v>27</v>
      </c>
      <c r="E14" s="37" t="s">
        <v>31</v>
      </c>
      <c r="F14" s="37" t="s">
        <v>31</v>
      </c>
      <c r="G14" s="37" t="s">
        <v>31</v>
      </c>
      <c r="H14" s="37" t="s">
        <v>31</v>
      </c>
      <c r="I14" s="37" t="s">
        <v>31</v>
      </c>
      <c r="J14" s="25">
        <v>0</v>
      </c>
      <c r="K14" s="16">
        <v>0</v>
      </c>
      <c r="L14" s="25">
        <v>0</v>
      </c>
      <c r="M14" s="4">
        <v>87</v>
      </c>
      <c r="N14" s="4">
        <v>0</v>
      </c>
      <c r="O14" s="4">
        <v>0</v>
      </c>
      <c r="P14" s="4">
        <v>0</v>
      </c>
      <c r="Q14" s="26">
        <f t="shared" si="0"/>
        <v>21.75</v>
      </c>
    </row>
    <row r="15" spans="2:18" x14ac:dyDescent="0.25">
      <c r="B15" s="4">
        <f t="shared" si="1"/>
        <v>7</v>
      </c>
      <c r="C15" s="6" t="s">
        <v>68</v>
      </c>
      <c r="D15" s="37" t="s">
        <v>63</v>
      </c>
      <c r="E15" s="37"/>
      <c r="F15" s="37"/>
      <c r="G15" s="37"/>
      <c r="H15" s="37"/>
      <c r="I15" s="37"/>
      <c r="J15" s="25">
        <v>0</v>
      </c>
      <c r="K15" s="16">
        <v>0</v>
      </c>
      <c r="L15" s="4">
        <v>79</v>
      </c>
      <c r="M15" s="25">
        <v>0</v>
      </c>
      <c r="N15" s="4">
        <v>0</v>
      </c>
      <c r="O15" s="4">
        <v>0</v>
      </c>
      <c r="P15" s="4">
        <v>0</v>
      </c>
      <c r="Q15" s="26">
        <f t="shared" si="0"/>
        <v>19.75</v>
      </c>
    </row>
    <row r="16" spans="2:18" x14ac:dyDescent="0.25">
      <c r="B16" s="4">
        <f t="shared" si="1"/>
        <v>8</v>
      </c>
      <c r="C16" s="6" t="s">
        <v>204</v>
      </c>
      <c r="D16" s="37" t="s">
        <v>203</v>
      </c>
      <c r="E16" s="37"/>
      <c r="F16" s="37"/>
      <c r="G16" s="37"/>
      <c r="H16" s="37"/>
      <c r="I16" s="37"/>
      <c r="J16" s="25">
        <v>0</v>
      </c>
      <c r="K16" s="16">
        <v>0</v>
      </c>
      <c r="L16" s="4">
        <v>84</v>
      </c>
      <c r="M16" s="4">
        <v>74</v>
      </c>
      <c r="N16" s="4">
        <v>0</v>
      </c>
      <c r="O16" s="4">
        <v>0</v>
      </c>
      <c r="P16" s="4">
        <v>0</v>
      </c>
      <c r="Q16" s="26">
        <f t="shared" si="0"/>
        <v>39.5</v>
      </c>
    </row>
    <row r="17" spans="2:17" x14ac:dyDescent="0.25">
      <c r="B17" s="4">
        <f t="shared" si="1"/>
        <v>9</v>
      </c>
      <c r="C17" s="6" t="s">
        <v>74</v>
      </c>
      <c r="D17" s="37" t="s">
        <v>73</v>
      </c>
      <c r="E17" s="37"/>
      <c r="F17" s="37"/>
      <c r="G17" s="37"/>
      <c r="H17" s="37"/>
      <c r="I17" s="37"/>
      <c r="J17" s="25">
        <v>0</v>
      </c>
      <c r="K17" s="16">
        <v>0</v>
      </c>
      <c r="L17" s="25">
        <v>0</v>
      </c>
      <c r="M17" s="4">
        <v>76</v>
      </c>
      <c r="N17" s="4">
        <v>0</v>
      </c>
      <c r="O17" s="4">
        <v>0</v>
      </c>
      <c r="P17" s="4">
        <v>0</v>
      </c>
      <c r="Q17" s="26">
        <f t="shared" si="0"/>
        <v>19</v>
      </c>
    </row>
    <row r="18" spans="2:17" x14ac:dyDescent="0.25">
      <c r="B18" s="4">
        <f t="shared" si="1"/>
        <v>10</v>
      </c>
      <c r="C18" s="6" t="s">
        <v>43</v>
      </c>
      <c r="D18" s="37" t="s">
        <v>32</v>
      </c>
      <c r="E18" s="37"/>
      <c r="F18" s="37"/>
      <c r="G18" s="37"/>
      <c r="H18" s="37"/>
      <c r="I18" s="37"/>
      <c r="J18" s="25">
        <v>0</v>
      </c>
      <c r="K18" s="4">
        <v>81</v>
      </c>
      <c r="L18" s="4">
        <v>70</v>
      </c>
      <c r="M18" s="25">
        <v>0</v>
      </c>
      <c r="N18" s="4">
        <v>0</v>
      </c>
      <c r="O18" s="4">
        <v>0</v>
      </c>
      <c r="P18" s="4">
        <v>0</v>
      </c>
      <c r="Q18" s="26">
        <f t="shared" si="0"/>
        <v>37.75</v>
      </c>
    </row>
    <row r="19" spans="2:17" x14ac:dyDescent="0.25">
      <c r="B19" s="4">
        <f t="shared" si="1"/>
        <v>11</v>
      </c>
      <c r="C19" s="6" t="s">
        <v>67</v>
      </c>
      <c r="D19" s="37" t="s">
        <v>64</v>
      </c>
      <c r="E19" s="37"/>
      <c r="F19" s="37"/>
      <c r="G19" s="37"/>
      <c r="H19" s="37"/>
      <c r="I19" s="37"/>
      <c r="J19" s="4">
        <v>80</v>
      </c>
      <c r="K19" s="4">
        <v>82</v>
      </c>
      <c r="L19" s="4">
        <v>95</v>
      </c>
      <c r="M19" s="25">
        <v>0</v>
      </c>
      <c r="N19" s="4">
        <v>0</v>
      </c>
      <c r="O19" s="4">
        <v>0</v>
      </c>
      <c r="P19" s="4">
        <v>0</v>
      </c>
      <c r="Q19" s="26">
        <f t="shared" si="0"/>
        <v>64.25</v>
      </c>
    </row>
    <row r="20" spans="2:17" x14ac:dyDescent="0.25">
      <c r="B20" s="4">
        <f t="shared" si="1"/>
        <v>12</v>
      </c>
      <c r="C20" s="6" t="s">
        <v>44</v>
      </c>
      <c r="D20" s="37" t="s">
        <v>33</v>
      </c>
      <c r="E20" s="37"/>
      <c r="F20" s="37"/>
      <c r="G20" s="37"/>
      <c r="H20" s="37"/>
      <c r="I20" s="37"/>
      <c r="J20" s="25">
        <v>0</v>
      </c>
      <c r="K20" s="4">
        <v>72</v>
      </c>
      <c r="L20" s="25">
        <v>0</v>
      </c>
      <c r="M20" s="4">
        <v>73</v>
      </c>
      <c r="N20" s="4">
        <v>0</v>
      </c>
      <c r="O20" s="4">
        <v>0</v>
      </c>
      <c r="P20" s="4">
        <v>0</v>
      </c>
      <c r="Q20" s="26">
        <f t="shared" si="0"/>
        <v>36.25</v>
      </c>
    </row>
    <row r="21" spans="2:17" x14ac:dyDescent="0.25">
      <c r="B21" s="4">
        <f t="shared" si="1"/>
        <v>13</v>
      </c>
      <c r="C21" s="6" t="s">
        <v>52</v>
      </c>
      <c r="D21" s="37" t="s">
        <v>34</v>
      </c>
      <c r="E21" s="37"/>
      <c r="F21" s="37"/>
      <c r="G21" s="37"/>
      <c r="H21" s="37"/>
      <c r="I21" s="37"/>
      <c r="J21" s="25">
        <v>0</v>
      </c>
      <c r="K21" s="16">
        <v>0</v>
      </c>
      <c r="L21" s="4">
        <v>70</v>
      </c>
      <c r="M21" s="25">
        <v>0</v>
      </c>
      <c r="N21" s="4">
        <v>0</v>
      </c>
      <c r="O21" s="4">
        <v>0</v>
      </c>
      <c r="P21" s="4">
        <v>0</v>
      </c>
      <c r="Q21" s="26">
        <f t="shared" si="0"/>
        <v>17.5</v>
      </c>
    </row>
    <row r="22" spans="2:17" x14ac:dyDescent="0.25">
      <c r="B22" s="4">
        <f t="shared" si="1"/>
        <v>14</v>
      </c>
      <c r="C22" s="6" t="s">
        <v>45</v>
      </c>
      <c r="D22" s="37" t="s">
        <v>205</v>
      </c>
      <c r="E22" s="37" t="s">
        <v>35</v>
      </c>
      <c r="F22" s="37" t="s">
        <v>35</v>
      </c>
      <c r="G22" s="37" t="s">
        <v>35</v>
      </c>
      <c r="H22" s="37" t="s">
        <v>35</v>
      </c>
      <c r="I22" s="37" t="s">
        <v>35</v>
      </c>
      <c r="J22" s="25">
        <v>0</v>
      </c>
      <c r="K22" s="16">
        <v>0</v>
      </c>
      <c r="L22" s="25">
        <v>0</v>
      </c>
      <c r="M22" s="25">
        <v>0</v>
      </c>
      <c r="N22" s="4">
        <v>0</v>
      </c>
      <c r="O22" s="4">
        <v>0</v>
      </c>
      <c r="P22" s="4">
        <v>0</v>
      </c>
      <c r="Q22" s="26">
        <f t="shared" si="0"/>
        <v>0</v>
      </c>
    </row>
    <row r="23" spans="2:17" x14ac:dyDescent="0.25">
      <c r="B23" s="4">
        <f t="shared" si="1"/>
        <v>15</v>
      </c>
      <c r="C23" s="6" t="s">
        <v>82</v>
      </c>
      <c r="D23" s="37" t="s">
        <v>65</v>
      </c>
      <c r="E23" s="37"/>
      <c r="F23" s="37"/>
      <c r="G23" s="37"/>
      <c r="H23" s="37"/>
      <c r="I23" s="37"/>
      <c r="J23" s="25">
        <v>0</v>
      </c>
      <c r="K23" s="4">
        <v>72</v>
      </c>
      <c r="L23" s="4">
        <v>70</v>
      </c>
      <c r="M23" s="25">
        <v>0</v>
      </c>
      <c r="N23" s="4">
        <v>0</v>
      </c>
      <c r="O23" s="4">
        <v>0</v>
      </c>
      <c r="P23" s="4">
        <v>0</v>
      </c>
      <c r="Q23" s="26">
        <f t="shared" si="0"/>
        <v>35.5</v>
      </c>
    </row>
    <row r="24" spans="2:17" x14ac:dyDescent="0.25">
      <c r="B24" s="4">
        <f t="shared" si="1"/>
        <v>16</v>
      </c>
      <c r="C24" s="6" t="s">
        <v>70</v>
      </c>
      <c r="D24" s="37" t="s">
        <v>185</v>
      </c>
      <c r="E24" s="37"/>
      <c r="F24" s="37"/>
      <c r="G24" s="37"/>
      <c r="H24" s="37"/>
      <c r="I24" s="37"/>
      <c r="J24" s="4">
        <v>70</v>
      </c>
      <c r="K24" s="4">
        <v>77</v>
      </c>
      <c r="L24" s="25">
        <v>0</v>
      </c>
      <c r="M24" s="25">
        <v>0</v>
      </c>
      <c r="N24" s="4">
        <v>0</v>
      </c>
      <c r="O24" s="4">
        <v>0</v>
      </c>
      <c r="P24" s="4">
        <v>0</v>
      </c>
      <c r="Q24" s="26">
        <f t="shared" si="0"/>
        <v>36.75</v>
      </c>
    </row>
    <row r="25" spans="2:17" x14ac:dyDescent="0.25">
      <c r="B25" s="4">
        <f t="shared" si="1"/>
        <v>17</v>
      </c>
      <c r="C25" s="6" t="s">
        <v>46</v>
      </c>
      <c r="D25" s="37" t="s">
        <v>35</v>
      </c>
      <c r="E25" s="37"/>
      <c r="F25" s="37"/>
      <c r="G25" s="37"/>
      <c r="H25" s="37"/>
      <c r="I25" s="37"/>
      <c r="J25" s="4">
        <v>70</v>
      </c>
      <c r="K25" s="16">
        <v>0</v>
      </c>
      <c r="L25" s="25">
        <v>0</v>
      </c>
      <c r="M25" s="25">
        <v>0</v>
      </c>
      <c r="N25" s="4">
        <v>0</v>
      </c>
      <c r="O25" s="4">
        <v>0</v>
      </c>
      <c r="P25" s="4">
        <v>0</v>
      </c>
      <c r="Q25" s="26">
        <f t="shared" si="0"/>
        <v>17.5</v>
      </c>
    </row>
    <row r="26" spans="2:17" x14ac:dyDescent="0.25">
      <c r="B26" s="4">
        <f t="shared" si="1"/>
        <v>18</v>
      </c>
      <c r="C26" s="6" t="s">
        <v>81</v>
      </c>
      <c r="D26" s="37" t="s">
        <v>55</v>
      </c>
      <c r="E26" s="37"/>
      <c r="F26" s="37"/>
      <c r="G26" s="37"/>
      <c r="H26" s="37"/>
      <c r="I26" s="37"/>
      <c r="J26" s="25">
        <v>0</v>
      </c>
      <c r="K26" s="16">
        <v>0</v>
      </c>
      <c r="L26" s="4">
        <v>70</v>
      </c>
      <c r="M26" s="4">
        <v>79</v>
      </c>
      <c r="N26" s="4">
        <v>0</v>
      </c>
      <c r="O26" s="4">
        <v>0</v>
      </c>
      <c r="P26" s="4">
        <v>0</v>
      </c>
      <c r="Q26" s="26">
        <f t="shared" si="0"/>
        <v>37.25</v>
      </c>
    </row>
    <row r="27" spans="2:17" x14ac:dyDescent="0.25">
      <c r="B27" s="4">
        <f t="shared" si="1"/>
        <v>19</v>
      </c>
      <c r="C27" s="6" t="s">
        <v>80</v>
      </c>
      <c r="D27" s="37" t="s">
        <v>56</v>
      </c>
      <c r="E27" s="37"/>
      <c r="F27" s="37"/>
      <c r="G27" s="37"/>
      <c r="H27" s="37"/>
      <c r="I27" s="37"/>
      <c r="J27" s="25">
        <v>78</v>
      </c>
      <c r="K27" s="4">
        <v>71</v>
      </c>
      <c r="L27" s="25">
        <v>0</v>
      </c>
      <c r="M27" s="4">
        <v>89</v>
      </c>
      <c r="N27" s="4">
        <v>0</v>
      </c>
      <c r="O27" s="4">
        <v>0</v>
      </c>
      <c r="P27" s="4">
        <v>0</v>
      </c>
      <c r="Q27" s="26">
        <f t="shared" si="0"/>
        <v>59.5</v>
      </c>
    </row>
    <row r="28" spans="2:17" x14ac:dyDescent="0.25">
      <c r="B28" s="4">
        <f t="shared" si="1"/>
        <v>20</v>
      </c>
      <c r="C28" s="6" t="s">
        <v>47</v>
      </c>
      <c r="D28" s="37" t="s">
        <v>36</v>
      </c>
      <c r="E28" s="37"/>
      <c r="F28" s="37"/>
      <c r="G28" s="37"/>
      <c r="H28" s="37"/>
      <c r="I28" s="37"/>
      <c r="J28" s="25">
        <v>0</v>
      </c>
      <c r="K28" s="16">
        <v>0</v>
      </c>
      <c r="L28" s="25">
        <v>0</v>
      </c>
      <c r="M28" s="25">
        <v>0</v>
      </c>
      <c r="N28" s="4">
        <v>0</v>
      </c>
      <c r="O28" s="4">
        <v>0</v>
      </c>
      <c r="P28" s="4">
        <v>0</v>
      </c>
      <c r="Q28" s="26">
        <f t="shared" si="0"/>
        <v>0</v>
      </c>
    </row>
    <row r="29" spans="2:17" x14ac:dyDescent="0.25">
      <c r="B29" s="4">
        <f t="shared" si="1"/>
        <v>21</v>
      </c>
      <c r="C29" s="6" t="s">
        <v>79</v>
      </c>
      <c r="D29" s="37" t="s">
        <v>66</v>
      </c>
      <c r="E29" s="37"/>
      <c r="F29" s="37"/>
      <c r="G29" s="37"/>
      <c r="H29" s="37"/>
      <c r="I29" s="37"/>
      <c r="J29" s="4">
        <v>81</v>
      </c>
      <c r="K29" s="16">
        <v>0</v>
      </c>
      <c r="L29" s="4">
        <v>70</v>
      </c>
      <c r="M29" s="25">
        <v>0</v>
      </c>
      <c r="N29" s="4">
        <v>0</v>
      </c>
      <c r="O29" s="4">
        <v>0</v>
      </c>
      <c r="P29" s="4">
        <v>0</v>
      </c>
      <c r="Q29" s="26">
        <f t="shared" si="0"/>
        <v>37.75</v>
      </c>
    </row>
    <row r="30" spans="2:17" x14ac:dyDescent="0.25">
      <c r="B30" s="4">
        <f t="shared" si="1"/>
        <v>22</v>
      </c>
      <c r="C30" s="6" t="s">
        <v>42</v>
      </c>
      <c r="D30" s="52" t="s">
        <v>75</v>
      </c>
      <c r="E30" s="52"/>
      <c r="F30" s="52"/>
      <c r="G30" s="52"/>
      <c r="H30" s="52"/>
      <c r="I30" s="52"/>
      <c r="J30" s="25">
        <v>70</v>
      </c>
      <c r="K30" s="16">
        <v>0</v>
      </c>
      <c r="L30" s="25">
        <v>0</v>
      </c>
      <c r="M30" s="25">
        <v>0</v>
      </c>
      <c r="N30" s="4">
        <v>0</v>
      </c>
      <c r="O30" s="4">
        <v>0</v>
      </c>
      <c r="P30" s="4">
        <v>0</v>
      </c>
      <c r="Q30" s="26">
        <f t="shared" si="0"/>
        <v>17.5</v>
      </c>
    </row>
    <row r="31" spans="2:17" x14ac:dyDescent="0.25">
      <c r="B31" s="4">
        <f t="shared" si="1"/>
        <v>23</v>
      </c>
      <c r="C31" s="6" t="s">
        <v>78</v>
      </c>
      <c r="D31" s="52" t="s">
        <v>76</v>
      </c>
      <c r="E31" s="52"/>
      <c r="F31" s="52"/>
      <c r="G31" s="52"/>
      <c r="H31" s="52"/>
      <c r="I31" s="52"/>
      <c r="J31" s="25">
        <v>0</v>
      </c>
      <c r="K31" s="16">
        <v>0</v>
      </c>
      <c r="L31" s="25">
        <v>0</v>
      </c>
      <c r="M31" s="25">
        <v>0</v>
      </c>
      <c r="N31" s="4">
        <v>0</v>
      </c>
      <c r="O31" s="4">
        <v>0</v>
      </c>
      <c r="P31" s="4">
        <v>0</v>
      </c>
      <c r="Q31" s="26">
        <f t="shared" si="0"/>
        <v>0</v>
      </c>
    </row>
    <row r="32" spans="2:17" x14ac:dyDescent="0.25">
      <c r="B32" s="4">
        <f t="shared" si="1"/>
        <v>24</v>
      </c>
      <c r="C32" s="6" t="s">
        <v>49</v>
      </c>
      <c r="D32" s="37" t="s">
        <v>37</v>
      </c>
      <c r="E32" s="37" t="s">
        <v>38</v>
      </c>
      <c r="F32" s="37" t="s">
        <v>38</v>
      </c>
      <c r="G32" s="37" t="s">
        <v>38</v>
      </c>
      <c r="H32" s="37" t="s">
        <v>38</v>
      </c>
      <c r="I32" s="37" t="s">
        <v>38</v>
      </c>
      <c r="J32" s="4">
        <v>70</v>
      </c>
      <c r="K32" s="16">
        <v>0</v>
      </c>
      <c r="L32" s="4">
        <v>73</v>
      </c>
      <c r="M32" s="25">
        <v>0</v>
      </c>
      <c r="N32" s="4">
        <v>0</v>
      </c>
      <c r="O32" s="4">
        <v>0</v>
      </c>
      <c r="P32" s="4">
        <v>0</v>
      </c>
      <c r="Q32" s="26">
        <f t="shared" si="0"/>
        <v>35.75</v>
      </c>
    </row>
    <row r="33" spans="2:17" x14ac:dyDescent="0.25">
      <c r="B33" s="4">
        <f t="shared" si="1"/>
        <v>25</v>
      </c>
      <c r="C33" s="6" t="s">
        <v>48</v>
      </c>
      <c r="D33" s="37" t="s">
        <v>77</v>
      </c>
      <c r="E33" s="37"/>
      <c r="F33" s="37"/>
      <c r="G33" s="37"/>
      <c r="H33" s="37"/>
      <c r="I33" s="37"/>
      <c r="J33" s="4">
        <v>71</v>
      </c>
      <c r="K33" s="4">
        <v>77</v>
      </c>
      <c r="L33" s="4">
        <v>84</v>
      </c>
      <c r="M33" s="4">
        <v>80</v>
      </c>
      <c r="N33" s="4">
        <v>0</v>
      </c>
      <c r="O33" s="4">
        <v>0</v>
      </c>
      <c r="P33" s="4">
        <v>0</v>
      </c>
      <c r="Q33" s="26">
        <f t="shared" si="0"/>
        <v>78</v>
      </c>
    </row>
    <row r="34" spans="2:17" x14ac:dyDescent="0.25">
      <c r="B34" s="6">
        <f t="shared" ref="B34:B56" si="2">B33+1</f>
        <v>26</v>
      </c>
      <c r="C34" s="6"/>
      <c r="D34" s="37"/>
      <c r="E34" s="37"/>
      <c r="F34" s="37"/>
      <c r="G34" s="37"/>
      <c r="H34" s="37"/>
      <c r="I34" s="37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2"/>
        <v>27</v>
      </c>
      <c r="C35" s="6"/>
      <c r="D35" s="31"/>
      <c r="E35" s="31"/>
      <c r="F35" s="31"/>
      <c r="G35" s="31"/>
      <c r="H35" s="31"/>
      <c r="I35" s="31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2"/>
        <v>28</v>
      </c>
      <c r="C36" s="6"/>
      <c r="D36" s="31"/>
      <c r="E36" s="31"/>
      <c r="F36" s="31"/>
      <c r="G36" s="31"/>
      <c r="H36" s="31"/>
      <c r="I36" s="31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2"/>
        <v>29</v>
      </c>
      <c r="C37" s="6"/>
      <c r="D37" s="31"/>
      <c r="E37" s="31"/>
      <c r="F37" s="31"/>
      <c r="G37" s="31"/>
      <c r="H37" s="31"/>
      <c r="I37" s="31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2"/>
        <v>30</v>
      </c>
      <c r="C38" s="6"/>
      <c r="D38" s="31"/>
      <c r="E38" s="31"/>
      <c r="F38" s="31"/>
      <c r="G38" s="31"/>
      <c r="H38" s="31"/>
      <c r="I38" s="31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2"/>
        <v>31</v>
      </c>
      <c r="C39" s="6"/>
      <c r="D39" s="31"/>
      <c r="E39" s="31"/>
      <c r="F39" s="31"/>
      <c r="G39" s="31"/>
      <c r="H39" s="31"/>
      <c r="I39" s="31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2"/>
        <v>32</v>
      </c>
      <c r="C40" s="6"/>
      <c r="D40" s="31"/>
      <c r="E40" s="31"/>
      <c r="F40" s="31"/>
      <c r="G40" s="31"/>
      <c r="H40" s="31"/>
      <c r="I40" s="31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2"/>
        <v>33</v>
      </c>
      <c r="C41" s="6"/>
      <c r="D41" s="31"/>
      <c r="E41" s="31"/>
      <c r="F41" s="31"/>
      <c r="G41" s="31"/>
      <c r="H41" s="31"/>
      <c r="I41" s="31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2"/>
        <v>34</v>
      </c>
      <c r="C42" s="6"/>
      <c r="D42" s="31"/>
      <c r="E42" s="31"/>
      <c r="F42" s="31"/>
      <c r="G42" s="31"/>
      <c r="H42" s="31"/>
      <c r="I42" s="31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2"/>
        <v>35</v>
      </c>
      <c r="C43" s="6"/>
      <c r="D43" s="31"/>
      <c r="E43" s="31"/>
      <c r="F43" s="31"/>
      <c r="G43" s="31"/>
      <c r="H43" s="31"/>
      <c r="I43" s="31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2"/>
        <v>36</v>
      </c>
      <c r="C44" s="6"/>
      <c r="D44" s="31"/>
      <c r="E44" s="31"/>
      <c r="F44" s="31"/>
      <c r="G44" s="31"/>
      <c r="H44" s="31"/>
      <c r="I44" s="31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2"/>
        <v>37</v>
      </c>
      <c r="C45" s="6"/>
      <c r="D45" s="31"/>
      <c r="E45" s="31"/>
      <c r="F45" s="31"/>
      <c r="G45" s="31"/>
      <c r="H45" s="31"/>
      <c r="I45" s="31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2"/>
        <v>38</v>
      </c>
      <c r="C46" s="6"/>
      <c r="D46" s="31"/>
      <c r="E46" s="31"/>
      <c r="F46" s="31"/>
      <c r="G46" s="31"/>
      <c r="H46" s="31"/>
      <c r="I46" s="31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2"/>
        <v>39</v>
      </c>
      <c r="C47" s="6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2"/>
        <v>40</v>
      </c>
      <c r="C48" s="7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2"/>
        <v>41</v>
      </c>
      <c r="C49" s="7"/>
      <c r="D49" s="31"/>
      <c r="E49" s="31"/>
      <c r="F49" s="31"/>
      <c r="G49" s="31"/>
      <c r="H49" s="31"/>
      <c r="I49" s="31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2"/>
        <v>42</v>
      </c>
      <c r="C50" s="7"/>
      <c r="D50" s="31"/>
      <c r="E50" s="31"/>
      <c r="F50" s="31"/>
      <c r="G50" s="31"/>
      <c r="H50" s="31"/>
      <c r="I50" s="31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2"/>
        <v>43</v>
      </c>
      <c r="C51" s="7"/>
      <c r="D51" s="31"/>
      <c r="E51" s="31"/>
      <c r="F51" s="31"/>
      <c r="G51" s="31"/>
      <c r="H51" s="31"/>
      <c r="I51" s="31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2"/>
        <v>44</v>
      </c>
      <c r="C52" s="7"/>
      <c r="D52" s="31"/>
      <c r="E52" s="31"/>
      <c r="F52" s="31"/>
      <c r="G52" s="31"/>
      <c r="H52" s="31"/>
      <c r="I52" s="31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2"/>
        <v>45</v>
      </c>
      <c r="C53" s="7"/>
      <c r="D53" s="31"/>
      <c r="E53" s="31"/>
      <c r="F53" s="31"/>
      <c r="G53" s="31"/>
      <c r="H53" s="31"/>
      <c r="I53" s="31"/>
      <c r="J53" s="4"/>
      <c r="K53" s="4"/>
      <c r="L53" s="4"/>
      <c r="M53" s="4"/>
      <c r="N53" s="4"/>
      <c r="O53" s="4"/>
      <c r="P53" s="4"/>
      <c r="Q53" s="10"/>
    </row>
    <row r="54" spans="2:17" x14ac:dyDescent="0.25">
      <c r="B54" s="6">
        <f t="shared" si="2"/>
        <v>46</v>
      </c>
      <c r="C54" s="7"/>
      <c r="D54" s="31"/>
      <c r="E54" s="31"/>
      <c r="F54" s="31"/>
      <c r="G54" s="31"/>
      <c r="H54" s="31"/>
      <c r="I54" s="31"/>
      <c r="J54" s="4"/>
      <c r="K54" s="4"/>
      <c r="L54" s="4"/>
      <c r="M54" s="4"/>
      <c r="N54" s="4"/>
      <c r="O54" s="4"/>
      <c r="P54" s="4"/>
      <c r="Q54" s="10"/>
    </row>
    <row r="55" spans="2:17" x14ac:dyDescent="0.25">
      <c r="B55" s="6">
        <f t="shared" si="2"/>
        <v>47</v>
      </c>
      <c r="C55" s="7"/>
      <c r="D55" s="31"/>
      <c r="E55" s="31"/>
      <c r="F55" s="31"/>
      <c r="G55" s="31"/>
      <c r="H55" s="31"/>
      <c r="I55" s="31"/>
      <c r="J55" s="4"/>
      <c r="K55" s="4"/>
      <c r="L55" s="4"/>
      <c r="M55" s="4"/>
      <c r="N55" s="4"/>
      <c r="O55" s="4"/>
      <c r="P55" s="4"/>
      <c r="Q55" s="10"/>
    </row>
    <row r="56" spans="2:17" x14ac:dyDescent="0.25">
      <c r="B56" s="6">
        <f t="shared" si="2"/>
        <v>48</v>
      </c>
      <c r="C56" s="3"/>
      <c r="D56" s="33"/>
      <c r="E56" s="34"/>
      <c r="F56" s="34"/>
      <c r="G56" s="34"/>
      <c r="H56" s="34"/>
      <c r="I56" s="35"/>
      <c r="J56" s="3"/>
      <c r="K56" s="3"/>
      <c r="L56" s="3"/>
      <c r="M56" s="3"/>
      <c r="N56" s="3"/>
      <c r="O56" s="3"/>
      <c r="P56" s="3"/>
      <c r="Q56" s="10"/>
    </row>
    <row r="57" spans="2:17" x14ac:dyDescent="0.25">
      <c r="C57" s="32"/>
      <c r="D57" s="32"/>
      <c r="E57" s="1"/>
      <c r="H57" s="44" t="s">
        <v>19</v>
      </c>
      <c r="I57" s="44"/>
      <c r="J57" s="11">
        <f>COUNTIF(J9:J56,"&gt;=70")</f>
        <v>11</v>
      </c>
      <c r="K57" s="11">
        <f>COUNTIF(K9:K56,"&gt;=70")</f>
        <v>8</v>
      </c>
      <c r="L57" s="11">
        <f>COUNTIF(L9:L56,"&gt;=70")</f>
        <v>12</v>
      </c>
      <c r="M57" s="11">
        <f>COUNTIF(M9:M56,"&gt;=70")</f>
        <v>10</v>
      </c>
      <c r="N57" s="11">
        <f>COUNTIF(N11:N56,"&gt;=70")</f>
        <v>0</v>
      </c>
      <c r="O57" s="11">
        <f>COUNTIF(O11:O56,"&gt;=70")</f>
        <v>0</v>
      </c>
      <c r="P57" s="11">
        <f>COUNTIF(P11:P56,"&gt;=70")</f>
        <v>0</v>
      </c>
      <c r="Q57" s="11">
        <f>COUNTIF(Q9:Q56,"&gt;=70")</f>
        <v>2</v>
      </c>
    </row>
    <row r="58" spans="2:17" x14ac:dyDescent="0.25">
      <c r="C58" s="32"/>
      <c r="D58" s="32"/>
      <c r="E58" s="8"/>
      <c r="H58" s="45" t="s">
        <v>20</v>
      </c>
      <c r="I58" s="45"/>
      <c r="J58" s="12">
        <f t="shared" ref="J58:Q58" si="3">COUNTIF(J9:J56,"&lt;70")</f>
        <v>14</v>
      </c>
      <c r="K58" s="12">
        <f t="shared" si="3"/>
        <v>17</v>
      </c>
      <c r="L58" s="12">
        <f t="shared" si="3"/>
        <v>13</v>
      </c>
      <c r="M58" s="12">
        <f t="shared" si="3"/>
        <v>15</v>
      </c>
      <c r="N58" s="12">
        <f t="shared" si="3"/>
        <v>25</v>
      </c>
      <c r="O58" s="12">
        <f t="shared" si="3"/>
        <v>25</v>
      </c>
      <c r="P58" s="12">
        <f t="shared" si="3"/>
        <v>25</v>
      </c>
      <c r="Q58" s="12">
        <f t="shared" si="3"/>
        <v>23</v>
      </c>
    </row>
    <row r="59" spans="2:17" x14ac:dyDescent="0.25">
      <c r="C59" s="32"/>
      <c r="D59" s="32"/>
      <c r="E59" s="32"/>
      <c r="H59" s="45" t="s">
        <v>21</v>
      </c>
      <c r="I59" s="45"/>
      <c r="J59" s="12">
        <f t="shared" ref="J59:Q59" si="4">COUNT(J9:J56)</f>
        <v>25</v>
      </c>
      <c r="K59" s="12">
        <f t="shared" si="4"/>
        <v>25</v>
      </c>
      <c r="L59" s="12">
        <f t="shared" si="4"/>
        <v>25</v>
      </c>
      <c r="M59" s="12">
        <f t="shared" si="4"/>
        <v>25</v>
      </c>
      <c r="N59" s="12">
        <f t="shared" si="4"/>
        <v>25</v>
      </c>
      <c r="O59" s="12">
        <f t="shared" si="4"/>
        <v>25</v>
      </c>
      <c r="P59" s="12">
        <f t="shared" si="4"/>
        <v>25</v>
      </c>
      <c r="Q59" s="12">
        <f t="shared" si="4"/>
        <v>25</v>
      </c>
    </row>
    <row r="60" spans="2:17" x14ac:dyDescent="0.25">
      <c r="C60" s="32"/>
      <c r="D60" s="32"/>
      <c r="E60" s="1"/>
      <c r="H60" s="46" t="s">
        <v>16</v>
      </c>
      <c r="I60" s="46"/>
      <c r="J60" s="13">
        <f>J57/J59</f>
        <v>0.44</v>
      </c>
      <c r="K60" s="14">
        <f t="shared" ref="K60:Q60" si="5">K57/K59</f>
        <v>0.32</v>
      </c>
      <c r="L60" s="14">
        <f t="shared" si="5"/>
        <v>0.48</v>
      </c>
      <c r="M60" s="14">
        <f t="shared" si="5"/>
        <v>0.4</v>
      </c>
      <c r="N60" s="14">
        <f t="shared" si="5"/>
        <v>0</v>
      </c>
      <c r="O60" s="14">
        <f t="shared" si="5"/>
        <v>0</v>
      </c>
      <c r="P60" s="14">
        <f t="shared" si="5"/>
        <v>0</v>
      </c>
      <c r="Q60" s="14">
        <f t="shared" si="5"/>
        <v>0.08</v>
      </c>
    </row>
    <row r="61" spans="2:17" x14ac:dyDescent="0.25">
      <c r="C61" s="32"/>
      <c r="D61" s="32"/>
      <c r="E61" s="1"/>
      <c r="H61" s="46" t="s">
        <v>17</v>
      </c>
      <c r="I61" s="46"/>
      <c r="J61" s="13">
        <f>J58/J59</f>
        <v>0.56000000000000005</v>
      </c>
      <c r="K61" s="13">
        <f t="shared" ref="K61:Q61" si="6">K58/K59</f>
        <v>0.68</v>
      </c>
      <c r="L61" s="14">
        <f t="shared" si="6"/>
        <v>0.52</v>
      </c>
      <c r="M61" s="14">
        <f t="shared" si="6"/>
        <v>0.6</v>
      </c>
      <c r="N61" s="14">
        <f t="shared" si="6"/>
        <v>1</v>
      </c>
      <c r="O61" s="14">
        <f t="shared" si="6"/>
        <v>1</v>
      </c>
      <c r="P61" s="14">
        <f t="shared" si="6"/>
        <v>1</v>
      </c>
      <c r="Q61" s="14">
        <f t="shared" si="6"/>
        <v>0.92</v>
      </c>
    </row>
    <row r="62" spans="2:17" x14ac:dyDescent="0.25">
      <c r="C62" s="32"/>
      <c r="D62" s="32"/>
      <c r="E62" s="8"/>
    </row>
    <row r="63" spans="2:17" x14ac:dyDescent="0.25">
      <c r="C63" s="1"/>
      <c r="D63" s="1"/>
      <c r="E63" s="8"/>
    </row>
    <row r="64" spans="2:17" x14ac:dyDescent="0.25">
      <c r="J64" s="51"/>
      <c r="K64" s="51"/>
      <c r="L64" s="51"/>
      <c r="M64" s="51"/>
      <c r="N64" s="51"/>
      <c r="O64" s="51"/>
      <c r="P64" s="51"/>
    </row>
    <row r="65" spans="10:16" x14ac:dyDescent="0.25">
      <c r="J65" s="50" t="s">
        <v>18</v>
      </c>
      <c r="K65" s="50"/>
      <c r="L65" s="50"/>
      <c r="M65" s="50"/>
      <c r="N65" s="50"/>
      <c r="O65" s="50"/>
      <c r="P65" s="50"/>
    </row>
  </sheetData>
  <mergeCells count="70">
    <mergeCell ref="D15:I15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11:I11"/>
    <mergeCell ref="D12:I12"/>
    <mergeCell ref="D13:I13"/>
    <mergeCell ref="D14:I14"/>
    <mergeCell ref="D9:I9"/>
    <mergeCell ref="D10:I10"/>
    <mergeCell ref="D45:I45"/>
    <mergeCell ref="D46:I46"/>
    <mergeCell ref="D28:I28"/>
    <mergeCell ref="D17:I17"/>
    <mergeCell ref="D18:I18"/>
    <mergeCell ref="D19:I19"/>
    <mergeCell ref="D20:I20"/>
    <mergeCell ref="D22:I22"/>
    <mergeCell ref="D23:I23"/>
    <mergeCell ref="D24:I24"/>
    <mergeCell ref="D25:I25"/>
    <mergeCell ref="D26:I26"/>
    <mergeCell ref="D27:I27"/>
    <mergeCell ref="D21:I21"/>
    <mergeCell ref="D40:I40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7:I47"/>
    <mergeCell ref="D48:I48"/>
    <mergeCell ref="D49:I49"/>
    <mergeCell ref="J65:P65"/>
    <mergeCell ref="C58:D58"/>
    <mergeCell ref="H58:I58"/>
    <mergeCell ref="C59:E59"/>
    <mergeCell ref="H59:I59"/>
    <mergeCell ref="C60:D60"/>
    <mergeCell ref="H60:I60"/>
    <mergeCell ref="D50:I50"/>
    <mergeCell ref="D51:I51"/>
    <mergeCell ref="D16:I16"/>
    <mergeCell ref="C61:D61"/>
    <mergeCell ref="H61:I61"/>
    <mergeCell ref="C62:D62"/>
    <mergeCell ref="J64:P64"/>
    <mergeCell ref="D53:I53"/>
    <mergeCell ref="D54:I54"/>
    <mergeCell ref="D55:I55"/>
    <mergeCell ref="D56:I56"/>
    <mergeCell ref="C57:D57"/>
    <mergeCell ref="H57:I57"/>
    <mergeCell ref="D52:I52"/>
    <mergeCell ref="D41:I41"/>
    <mergeCell ref="D42:I42"/>
    <mergeCell ref="D43:I43"/>
    <mergeCell ref="D44:I44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Q64"/>
  <sheetViews>
    <sheetView topLeftCell="B45" zoomScale="130" zoomScaleNormal="130" workbookViewId="0">
      <selection activeCell="T57" sqref="T57:T5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1" width="5.7109375" customWidth="1"/>
    <col min="12" max="12" width="7.5703125" customWidth="1"/>
    <col min="13" max="13" width="6.42578125" customWidth="1"/>
    <col min="14" max="15" width="5.7109375" customWidth="1"/>
    <col min="16" max="16" width="8.7109375" customWidth="1"/>
    <col min="17" max="18" width="5.7109375" customWidth="1"/>
  </cols>
  <sheetData>
    <row r="2" spans="2:17" ht="15.75" x14ac:dyDescent="0.25">
      <c r="B2" s="36" t="s">
        <v>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2"/>
      <c r="Q2" s="2"/>
    </row>
    <row r="3" spans="2:17" x14ac:dyDescent="0.25">
      <c r="C3" s="43" t="s">
        <v>8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1"/>
      <c r="Q3" s="1"/>
    </row>
    <row r="4" spans="2:17" x14ac:dyDescent="0.25">
      <c r="C4" t="s">
        <v>0</v>
      </c>
      <c r="D4" s="47" t="s">
        <v>121</v>
      </c>
      <c r="E4" s="47"/>
      <c r="F4" s="47"/>
      <c r="G4" s="47"/>
      <c r="I4" t="s">
        <v>1</v>
      </c>
      <c r="J4" s="48" t="s">
        <v>122</v>
      </c>
      <c r="K4" s="48"/>
      <c r="M4" t="s">
        <v>2</v>
      </c>
      <c r="N4" s="49">
        <v>45449</v>
      </c>
      <c r="O4" s="49"/>
    </row>
    <row r="5" spans="2:17" ht="6.75" customHeight="1" x14ac:dyDescent="0.25">
      <c r="D5" s="5"/>
      <c r="E5" s="5"/>
      <c r="F5" s="5"/>
      <c r="G5" s="5"/>
    </row>
    <row r="6" spans="2:17" x14ac:dyDescent="0.25">
      <c r="C6" t="s">
        <v>3</v>
      </c>
      <c r="D6" s="48" t="s">
        <v>85</v>
      </c>
      <c r="E6" s="48"/>
      <c r="F6" s="48"/>
      <c r="G6" s="48"/>
      <c r="I6" s="32" t="s">
        <v>22</v>
      </c>
      <c r="J6" s="32"/>
      <c r="K6" s="42" t="s">
        <v>24</v>
      </c>
      <c r="L6" s="42"/>
      <c r="M6" s="42"/>
      <c r="N6" s="42"/>
      <c r="O6" s="42"/>
    </row>
    <row r="7" spans="2:17" ht="11.25" customHeight="1" x14ac:dyDescent="0.25"/>
    <row r="8" spans="2:17" x14ac:dyDescent="0.25">
      <c r="B8" s="3" t="s">
        <v>4</v>
      </c>
      <c r="C8" s="3" t="s">
        <v>6</v>
      </c>
      <c r="D8" s="38" t="s">
        <v>5</v>
      </c>
      <c r="E8" s="38"/>
      <c r="F8" s="38"/>
      <c r="G8" s="38"/>
      <c r="H8" s="38"/>
      <c r="I8" s="3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9" t="s">
        <v>23</v>
      </c>
    </row>
    <row r="9" spans="2:17" x14ac:dyDescent="0.25">
      <c r="B9" s="6">
        <v>1</v>
      </c>
      <c r="C9" s="6" t="s">
        <v>124</v>
      </c>
      <c r="D9" s="39" t="s">
        <v>202</v>
      </c>
      <c r="E9" s="40"/>
      <c r="F9" s="40"/>
      <c r="G9" s="40"/>
      <c r="H9" s="40"/>
      <c r="I9" s="41"/>
      <c r="J9" s="4">
        <v>97</v>
      </c>
      <c r="K9" s="4">
        <v>97</v>
      </c>
      <c r="L9" s="4">
        <v>100</v>
      </c>
      <c r="M9" s="4">
        <v>95</v>
      </c>
      <c r="N9" s="4">
        <v>99</v>
      </c>
      <c r="O9" s="4">
        <v>0</v>
      </c>
      <c r="P9" s="10">
        <f>SUM(J9:O9)/6</f>
        <v>81.333333333333329</v>
      </c>
    </row>
    <row r="10" spans="2:17" x14ac:dyDescent="0.25">
      <c r="B10" s="6">
        <f>B9+1</f>
        <v>2</v>
      </c>
      <c r="C10" s="6" t="s">
        <v>125</v>
      </c>
      <c r="D10" s="39" t="s">
        <v>123</v>
      </c>
      <c r="E10" s="40"/>
      <c r="F10" s="40"/>
      <c r="G10" s="40"/>
      <c r="H10" s="40"/>
      <c r="I10" s="41"/>
      <c r="J10" s="4">
        <v>93</v>
      </c>
      <c r="K10" s="4">
        <v>92</v>
      </c>
      <c r="L10" s="4">
        <v>95</v>
      </c>
      <c r="M10" s="4">
        <v>92</v>
      </c>
      <c r="N10" s="4">
        <v>94</v>
      </c>
      <c r="O10" s="4">
        <v>0</v>
      </c>
      <c r="P10" s="10">
        <f t="shared" ref="P10:P23" si="0">SUM(J10:O10)/6</f>
        <v>77.666666666666671</v>
      </c>
    </row>
    <row r="11" spans="2:17" x14ac:dyDescent="0.25">
      <c r="B11" s="6">
        <f t="shared" ref="B11:B55" si="1">B10+1</f>
        <v>3</v>
      </c>
      <c r="C11" s="6" t="s">
        <v>134</v>
      </c>
      <c r="D11" s="39" t="s">
        <v>133</v>
      </c>
      <c r="E11" s="40"/>
      <c r="F11" s="40"/>
      <c r="G11" s="40"/>
      <c r="H11" s="40"/>
      <c r="I11" s="41"/>
      <c r="J11" s="4">
        <v>78</v>
      </c>
      <c r="K11" s="4">
        <v>82</v>
      </c>
      <c r="L11" s="4">
        <v>90</v>
      </c>
      <c r="M11" s="4">
        <v>85</v>
      </c>
      <c r="N11" s="4">
        <v>86</v>
      </c>
      <c r="O11" s="4">
        <v>0</v>
      </c>
      <c r="P11" s="10">
        <f t="shared" si="0"/>
        <v>70.166666666666671</v>
      </c>
    </row>
    <row r="12" spans="2:17" x14ac:dyDescent="0.25">
      <c r="B12" s="6">
        <f t="shared" si="1"/>
        <v>4</v>
      </c>
      <c r="C12" s="6" t="s">
        <v>126</v>
      </c>
      <c r="D12" s="39" t="s">
        <v>135</v>
      </c>
      <c r="E12" s="40"/>
      <c r="F12" s="40"/>
      <c r="G12" s="40"/>
      <c r="H12" s="40"/>
      <c r="I12" s="41"/>
      <c r="J12" s="25">
        <v>0</v>
      </c>
      <c r="K12" s="4">
        <v>91</v>
      </c>
      <c r="L12" s="4">
        <v>97</v>
      </c>
      <c r="M12" s="4">
        <v>90</v>
      </c>
      <c r="N12" s="4">
        <v>97</v>
      </c>
      <c r="O12" s="4">
        <v>0</v>
      </c>
      <c r="P12" s="10">
        <f t="shared" si="0"/>
        <v>62.5</v>
      </c>
    </row>
    <row r="13" spans="2:17" x14ac:dyDescent="0.25">
      <c r="B13" s="6">
        <f t="shared" si="1"/>
        <v>5</v>
      </c>
      <c r="C13" s="6" t="s">
        <v>127</v>
      </c>
      <c r="D13" s="39" t="s">
        <v>154</v>
      </c>
      <c r="E13" s="40"/>
      <c r="F13" s="40"/>
      <c r="G13" s="40"/>
      <c r="H13" s="40"/>
      <c r="I13" s="41"/>
      <c r="J13" s="4">
        <v>80</v>
      </c>
      <c r="K13" s="4">
        <v>85</v>
      </c>
      <c r="L13" s="4">
        <v>98</v>
      </c>
      <c r="M13" s="4">
        <v>92</v>
      </c>
      <c r="N13" s="4">
        <v>95</v>
      </c>
      <c r="O13" s="4">
        <v>0</v>
      </c>
      <c r="P13" s="10">
        <f t="shared" si="0"/>
        <v>75</v>
      </c>
    </row>
    <row r="14" spans="2:17" x14ac:dyDescent="0.25">
      <c r="B14" s="6">
        <f>B13+1</f>
        <v>6</v>
      </c>
      <c r="C14" s="6" t="s">
        <v>128</v>
      </c>
      <c r="D14" s="39" t="s">
        <v>136</v>
      </c>
      <c r="E14" s="40"/>
      <c r="F14" s="40"/>
      <c r="G14" s="40"/>
      <c r="H14" s="40"/>
      <c r="I14" s="41"/>
      <c r="J14" s="4">
        <v>95</v>
      </c>
      <c r="K14" s="4">
        <v>94</v>
      </c>
      <c r="L14" s="4">
        <v>100</v>
      </c>
      <c r="M14" s="4">
        <v>94</v>
      </c>
      <c r="N14" s="4">
        <v>100</v>
      </c>
      <c r="O14" s="4">
        <v>0</v>
      </c>
      <c r="P14" s="10">
        <f t="shared" si="0"/>
        <v>80.5</v>
      </c>
    </row>
    <row r="15" spans="2:17" x14ac:dyDescent="0.25">
      <c r="B15" s="6">
        <f t="shared" si="1"/>
        <v>7</v>
      </c>
      <c r="C15" s="6" t="s">
        <v>130</v>
      </c>
      <c r="D15" s="39" t="s">
        <v>137</v>
      </c>
      <c r="E15" s="40"/>
      <c r="F15" s="40"/>
      <c r="G15" s="40"/>
      <c r="H15" s="40"/>
      <c r="I15" s="41"/>
      <c r="J15" s="4">
        <v>87</v>
      </c>
      <c r="K15" s="4">
        <v>90</v>
      </c>
      <c r="L15" s="4">
        <v>90</v>
      </c>
      <c r="M15" s="4">
        <v>89</v>
      </c>
      <c r="N15" s="4">
        <v>88</v>
      </c>
      <c r="O15" s="4">
        <v>0</v>
      </c>
      <c r="P15" s="10">
        <f t="shared" si="0"/>
        <v>74</v>
      </c>
    </row>
    <row r="16" spans="2:17" x14ac:dyDescent="0.25">
      <c r="B16" s="6">
        <f t="shared" si="1"/>
        <v>8</v>
      </c>
      <c r="C16" s="6" t="s">
        <v>131</v>
      </c>
      <c r="D16" s="39" t="s">
        <v>138</v>
      </c>
      <c r="E16" s="40"/>
      <c r="F16" s="40"/>
      <c r="G16" s="40"/>
      <c r="H16" s="40"/>
      <c r="I16" s="41"/>
      <c r="J16" s="25">
        <v>0</v>
      </c>
      <c r="K16" s="16">
        <v>0</v>
      </c>
      <c r="L16" s="4">
        <v>98</v>
      </c>
      <c r="M16" s="4">
        <v>87</v>
      </c>
      <c r="N16" s="4">
        <v>93</v>
      </c>
      <c r="O16" s="4">
        <v>0</v>
      </c>
      <c r="P16" s="10">
        <f t="shared" si="0"/>
        <v>46.333333333333336</v>
      </c>
    </row>
    <row r="17" spans="2:16" x14ac:dyDescent="0.25">
      <c r="B17" s="6">
        <f t="shared" si="1"/>
        <v>9</v>
      </c>
      <c r="C17" s="6" t="s">
        <v>161</v>
      </c>
      <c r="D17" s="39" t="s">
        <v>139</v>
      </c>
      <c r="E17" s="40"/>
      <c r="F17" s="40"/>
      <c r="G17" s="40"/>
      <c r="H17" s="40"/>
      <c r="I17" s="41"/>
      <c r="J17" s="25">
        <v>0</v>
      </c>
      <c r="K17" s="4">
        <v>81</v>
      </c>
      <c r="L17" s="4">
        <v>95</v>
      </c>
      <c r="M17" s="4">
        <v>87</v>
      </c>
      <c r="N17" s="4">
        <v>95</v>
      </c>
      <c r="O17" s="4">
        <v>0</v>
      </c>
      <c r="P17" s="10">
        <f t="shared" si="0"/>
        <v>59.666666666666664</v>
      </c>
    </row>
    <row r="18" spans="2:16" x14ac:dyDescent="0.25">
      <c r="B18" s="6">
        <f t="shared" si="1"/>
        <v>10</v>
      </c>
      <c r="C18" s="6" t="s">
        <v>145</v>
      </c>
      <c r="D18" s="39" t="s">
        <v>140</v>
      </c>
      <c r="E18" s="40"/>
      <c r="F18" s="40"/>
      <c r="G18" s="40"/>
      <c r="H18" s="40"/>
      <c r="I18" s="41"/>
      <c r="J18" s="25">
        <v>0</v>
      </c>
      <c r="K18" s="25">
        <v>0</v>
      </c>
      <c r="L18" s="4">
        <v>80</v>
      </c>
      <c r="M18" s="4">
        <v>82</v>
      </c>
      <c r="N18" s="4">
        <v>75</v>
      </c>
      <c r="O18" s="4">
        <v>0</v>
      </c>
      <c r="P18" s="10">
        <f t="shared" si="0"/>
        <v>39.5</v>
      </c>
    </row>
    <row r="19" spans="2:16" x14ac:dyDescent="0.25">
      <c r="B19" s="6">
        <f t="shared" si="1"/>
        <v>11</v>
      </c>
      <c r="C19" s="6" t="s">
        <v>146</v>
      </c>
      <c r="D19" s="19" t="s">
        <v>147</v>
      </c>
      <c r="E19" s="20"/>
      <c r="F19" s="20"/>
      <c r="G19" s="20"/>
      <c r="H19" s="20"/>
      <c r="I19" s="21"/>
      <c r="J19" s="25">
        <v>0</v>
      </c>
      <c r="K19" s="16">
        <v>0</v>
      </c>
      <c r="L19" s="4">
        <v>80</v>
      </c>
      <c r="M19" s="4">
        <v>80</v>
      </c>
      <c r="N19" s="4">
        <v>82</v>
      </c>
      <c r="O19" s="4">
        <v>0</v>
      </c>
      <c r="P19" s="10">
        <f t="shared" si="0"/>
        <v>40.333333333333336</v>
      </c>
    </row>
    <row r="20" spans="2:16" x14ac:dyDescent="0.25">
      <c r="B20" s="6">
        <f t="shared" si="1"/>
        <v>12</v>
      </c>
      <c r="C20" s="6" t="s">
        <v>148</v>
      </c>
      <c r="D20" s="39" t="s">
        <v>141</v>
      </c>
      <c r="E20" s="40"/>
      <c r="F20" s="40"/>
      <c r="G20" s="40"/>
      <c r="H20" s="40"/>
      <c r="I20" s="41"/>
      <c r="J20" s="4">
        <v>100</v>
      </c>
      <c r="K20" s="4">
        <v>86</v>
      </c>
      <c r="L20" s="4">
        <v>95</v>
      </c>
      <c r="M20" s="4">
        <v>90</v>
      </c>
      <c r="N20" s="4">
        <v>92</v>
      </c>
      <c r="O20" s="4">
        <v>0</v>
      </c>
      <c r="P20" s="10">
        <f t="shared" si="0"/>
        <v>77.166666666666671</v>
      </c>
    </row>
    <row r="21" spans="2:16" x14ac:dyDescent="0.25">
      <c r="B21" s="6">
        <f t="shared" si="1"/>
        <v>13</v>
      </c>
      <c r="C21" s="6" t="s">
        <v>149</v>
      </c>
      <c r="D21" s="39" t="s">
        <v>198</v>
      </c>
      <c r="E21" s="40"/>
      <c r="F21" s="40"/>
      <c r="G21" s="40"/>
      <c r="H21" s="40"/>
      <c r="I21" s="41"/>
      <c r="J21" s="25">
        <v>0</v>
      </c>
      <c r="K21" s="16">
        <v>0</v>
      </c>
      <c r="L21" s="4">
        <v>90</v>
      </c>
      <c r="M21" s="4">
        <v>88</v>
      </c>
      <c r="N21" s="4">
        <v>86</v>
      </c>
      <c r="O21" s="4">
        <v>0</v>
      </c>
      <c r="P21" s="10">
        <f t="shared" si="0"/>
        <v>44</v>
      </c>
    </row>
    <row r="22" spans="2:16" x14ac:dyDescent="0.25">
      <c r="B22" s="6">
        <f t="shared" si="1"/>
        <v>14</v>
      </c>
      <c r="C22" s="6" t="s">
        <v>150</v>
      </c>
      <c r="D22" s="39" t="s">
        <v>142</v>
      </c>
      <c r="E22" s="40"/>
      <c r="F22" s="40"/>
      <c r="G22" s="40"/>
      <c r="H22" s="40"/>
      <c r="I22" s="41"/>
      <c r="J22" s="4">
        <v>97</v>
      </c>
      <c r="K22" s="24">
        <v>83</v>
      </c>
      <c r="L22" s="4">
        <v>95</v>
      </c>
      <c r="M22" s="4">
        <v>90</v>
      </c>
      <c r="N22" s="4">
        <v>90</v>
      </c>
      <c r="O22" s="4">
        <v>0</v>
      </c>
      <c r="P22" s="10">
        <f t="shared" si="0"/>
        <v>75.833333333333329</v>
      </c>
    </row>
    <row r="23" spans="2:16" x14ac:dyDescent="0.25">
      <c r="B23" s="6">
        <f t="shared" si="1"/>
        <v>15</v>
      </c>
      <c r="C23" s="6" t="s">
        <v>144</v>
      </c>
      <c r="D23" s="39" t="s">
        <v>143</v>
      </c>
      <c r="E23" s="40"/>
      <c r="F23" s="40"/>
      <c r="G23" s="40"/>
      <c r="H23" s="40"/>
      <c r="I23" s="41"/>
      <c r="J23" s="25">
        <v>0</v>
      </c>
      <c r="K23" s="4">
        <v>88</v>
      </c>
      <c r="L23" s="4">
        <v>98</v>
      </c>
      <c r="M23" s="4">
        <v>93</v>
      </c>
      <c r="N23" s="4">
        <v>97</v>
      </c>
      <c r="O23" s="4">
        <v>0</v>
      </c>
      <c r="P23" s="10">
        <f t="shared" si="0"/>
        <v>62.666666666666664</v>
      </c>
    </row>
    <row r="24" spans="2:16" x14ac:dyDescent="0.25">
      <c r="B24" s="6">
        <f t="shared" si="1"/>
        <v>16</v>
      </c>
      <c r="C24" s="6"/>
      <c r="D24" s="39"/>
      <c r="E24" s="40"/>
      <c r="F24" s="40"/>
      <c r="G24" s="40"/>
      <c r="H24" s="40"/>
      <c r="I24" s="41"/>
      <c r="J24" s="4"/>
      <c r="K24" s="4"/>
      <c r="L24" s="4"/>
      <c r="M24" s="4"/>
      <c r="N24" s="4"/>
      <c r="O24" s="4"/>
      <c r="P24" s="10"/>
    </row>
    <row r="25" spans="2:16" x14ac:dyDescent="0.25">
      <c r="B25" s="6">
        <f t="shared" si="1"/>
        <v>17</v>
      </c>
      <c r="C25" s="6"/>
      <c r="D25" s="39"/>
      <c r="E25" s="40"/>
      <c r="F25" s="40"/>
      <c r="G25" s="40"/>
      <c r="H25" s="40"/>
      <c r="I25" s="41"/>
      <c r="J25" s="4"/>
      <c r="K25" s="4"/>
      <c r="L25" s="4"/>
      <c r="M25" s="4"/>
      <c r="N25" s="4"/>
      <c r="O25" s="4"/>
      <c r="P25" s="10"/>
    </row>
    <row r="26" spans="2:16" x14ac:dyDescent="0.25">
      <c r="B26" s="6">
        <f t="shared" si="1"/>
        <v>18</v>
      </c>
      <c r="C26" s="6"/>
      <c r="D26" s="39"/>
      <c r="E26" s="40"/>
      <c r="F26" s="40"/>
      <c r="G26" s="40"/>
      <c r="H26" s="40"/>
      <c r="I26" s="41"/>
      <c r="J26" s="4"/>
      <c r="K26" s="4"/>
      <c r="L26" s="4"/>
      <c r="M26" s="4"/>
      <c r="N26" s="4"/>
      <c r="O26" s="4"/>
      <c r="P26" s="10"/>
    </row>
    <row r="27" spans="2:16" x14ac:dyDescent="0.25">
      <c r="B27" s="6">
        <f t="shared" si="1"/>
        <v>19</v>
      </c>
      <c r="C27" s="6"/>
      <c r="D27" s="39"/>
      <c r="E27" s="40"/>
      <c r="F27" s="40"/>
      <c r="G27" s="40"/>
      <c r="H27" s="40"/>
      <c r="I27" s="41"/>
      <c r="J27" s="4"/>
      <c r="K27" s="4"/>
      <c r="L27" s="4"/>
      <c r="M27" s="4"/>
      <c r="N27" s="4"/>
      <c r="O27" s="4"/>
      <c r="P27" s="10"/>
    </row>
    <row r="28" spans="2:16" x14ac:dyDescent="0.25">
      <c r="B28" s="6">
        <f t="shared" si="1"/>
        <v>20</v>
      </c>
      <c r="C28" s="6"/>
      <c r="D28" s="39"/>
      <c r="E28" s="40"/>
      <c r="F28" s="40"/>
      <c r="G28" s="40"/>
      <c r="H28" s="40"/>
      <c r="I28" s="41"/>
      <c r="J28" s="4"/>
      <c r="K28" s="4"/>
      <c r="L28" s="4"/>
      <c r="M28" s="4"/>
      <c r="N28" s="4"/>
      <c r="O28" s="4"/>
      <c r="P28" s="10"/>
    </row>
    <row r="29" spans="2:16" x14ac:dyDescent="0.25">
      <c r="B29" s="6">
        <f t="shared" si="1"/>
        <v>21</v>
      </c>
      <c r="C29" s="6"/>
      <c r="J29" s="4"/>
      <c r="K29" s="4"/>
      <c r="L29" s="4"/>
      <c r="M29" s="4"/>
      <c r="N29" s="4"/>
      <c r="O29" s="4"/>
      <c r="P29" s="10"/>
    </row>
    <row r="30" spans="2:16" x14ac:dyDescent="0.25">
      <c r="B30" s="6">
        <f t="shared" si="1"/>
        <v>22</v>
      </c>
      <c r="C30" s="6"/>
      <c r="D30" s="31"/>
      <c r="E30" s="31"/>
      <c r="F30" s="31"/>
      <c r="G30" s="31"/>
      <c r="H30" s="31"/>
      <c r="I30" s="31"/>
      <c r="J30" s="4"/>
      <c r="K30" s="4"/>
      <c r="L30" s="4"/>
      <c r="M30" s="4"/>
      <c r="N30" s="4"/>
      <c r="O30" s="4"/>
      <c r="P30" s="10"/>
    </row>
    <row r="31" spans="2:16" x14ac:dyDescent="0.25">
      <c r="B31" s="6">
        <f t="shared" si="1"/>
        <v>23</v>
      </c>
      <c r="C31" s="6"/>
      <c r="D31" s="31"/>
      <c r="E31" s="31"/>
      <c r="F31" s="31"/>
      <c r="G31" s="31"/>
      <c r="H31" s="31"/>
      <c r="I31" s="31"/>
      <c r="J31" s="4"/>
      <c r="K31" s="4"/>
      <c r="L31" s="4"/>
      <c r="M31" s="4"/>
      <c r="N31" s="4"/>
      <c r="O31" s="4"/>
      <c r="P31" s="10"/>
    </row>
    <row r="32" spans="2:16" x14ac:dyDescent="0.25">
      <c r="B32" s="6">
        <f t="shared" si="1"/>
        <v>24</v>
      </c>
      <c r="C32" s="6"/>
      <c r="D32" s="31"/>
      <c r="E32" s="31"/>
      <c r="F32" s="31"/>
      <c r="G32" s="31"/>
      <c r="H32" s="31"/>
      <c r="I32" s="31"/>
      <c r="J32" s="4"/>
      <c r="K32" s="4"/>
      <c r="L32" s="4"/>
      <c r="M32" s="4"/>
      <c r="N32" s="4"/>
      <c r="O32" s="4"/>
      <c r="P32" s="10"/>
    </row>
    <row r="33" spans="2:16" x14ac:dyDescent="0.25">
      <c r="B33" s="6">
        <f t="shared" si="1"/>
        <v>25</v>
      </c>
      <c r="C33" s="6"/>
      <c r="D33" s="31"/>
      <c r="E33" s="31"/>
      <c r="F33" s="31"/>
      <c r="G33" s="31"/>
      <c r="H33" s="31"/>
      <c r="I33" s="31"/>
      <c r="J33" s="4"/>
      <c r="K33" s="4"/>
      <c r="L33" s="4"/>
      <c r="M33" s="4"/>
      <c r="N33" s="4"/>
      <c r="O33" s="4"/>
      <c r="P33" s="10"/>
    </row>
    <row r="34" spans="2:16" x14ac:dyDescent="0.25">
      <c r="B34" s="6">
        <f t="shared" si="1"/>
        <v>26</v>
      </c>
      <c r="C34" s="6"/>
      <c r="D34" s="31"/>
      <c r="E34" s="31"/>
      <c r="F34" s="31"/>
      <c r="G34" s="31"/>
      <c r="H34" s="31"/>
      <c r="I34" s="31"/>
      <c r="J34" s="4"/>
      <c r="K34" s="4"/>
      <c r="L34" s="4"/>
      <c r="M34" s="4"/>
      <c r="N34" s="4"/>
      <c r="O34" s="4"/>
      <c r="P34" s="10"/>
    </row>
    <row r="35" spans="2:16" x14ac:dyDescent="0.25">
      <c r="B35" s="6">
        <f t="shared" si="1"/>
        <v>27</v>
      </c>
      <c r="C35" s="6"/>
      <c r="D35" s="31"/>
      <c r="E35" s="31"/>
      <c r="F35" s="31"/>
      <c r="G35" s="31"/>
      <c r="H35" s="31"/>
      <c r="I35" s="31"/>
      <c r="J35" s="4"/>
      <c r="K35" s="4"/>
      <c r="L35" s="4"/>
      <c r="M35" s="4"/>
      <c r="N35" s="4"/>
      <c r="O35" s="4"/>
      <c r="P35" s="10"/>
    </row>
    <row r="36" spans="2:16" x14ac:dyDescent="0.25">
      <c r="B36" s="6">
        <f t="shared" si="1"/>
        <v>28</v>
      </c>
      <c r="C36" s="6"/>
      <c r="D36" s="31"/>
      <c r="E36" s="31"/>
      <c r="F36" s="31"/>
      <c r="G36" s="31"/>
      <c r="H36" s="31"/>
      <c r="I36" s="31"/>
      <c r="J36" s="4"/>
      <c r="K36" s="4"/>
      <c r="L36" s="4"/>
      <c r="M36" s="4"/>
      <c r="N36" s="4"/>
      <c r="O36" s="4"/>
      <c r="P36" s="10"/>
    </row>
    <row r="37" spans="2:16" x14ac:dyDescent="0.25">
      <c r="B37" s="6">
        <f t="shared" si="1"/>
        <v>29</v>
      </c>
      <c r="C37" s="6"/>
      <c r="D37" s="31"/>
      <c r="E37" s="31"/>
      <c r="F37" s="31"/>
      <c r="G37" s="31"/>
      <c r="H37" s="31"/>
      <c r="I37" s="31"/>
      <c r="J37" s="4"/>
      <c r="K37" s="4"/>
      <c r="L37" s="4"/>
      <c r="M37" s="4"/>
      <c r="N37" s="4"/>
      <c r="O37" s="4"/>
      <c r="P37" s="10"/>
    </row>
    <row r="38" spans="2:16" x14ac:dyDescent="0.25">
      <c r="B38" s="6">
        <f t="shared" si="1"/>
        <v>30</v>
      </c>
      <c r="C38" s="6"/>
      <c r="D38" s="31"/>
      <c r="E38" s="31"/>
      <c r="F38" s="31"/>
      <c r="G38" s="31"/>
      <c r="H38" s="31"/>
      <c r="I38" s="31"/>
      <c r="J38" s="4"/>
      <c r="K38" s="4"/>
      <c r="L38" s="4"/>
      <c r="M38" s="4"/>
      <c r="N38" s="4"/>
      <c r="O38" s="4"/>
      <c r="P38" s="10"/>
    </row>
    <row r="39" spans="2:16" x14ac:dyDescent="0.25">
      <c r="B39" s="6">
        <f t="shared" si="1"/>
        <v>31</v>
      </c>
      <c r="C39" s="6"/>
      <c r="D39" s="31"/>
      <c r="E39" s="31"/>
      <c r="F39" s="31"/>
      <c r="G39" s="31"/>
      <c r="H39" s="31"/>
      <c r="I39" s="31"/>
      <c r="J39" s="4"/>
      <c r="K39" s="4"/>
      <c r="L39" s="4"/>
      <c r="M39" s="4"/>
      <c r="N39" s="4"/>
      <c r="O39" s="4"/>
      <c r="P39" s="10"/>
    </row>
    <row r="40" spans="2:16" x14ac:dyDescent="0.25">
      <c r="B40" s="6">
        <f t="shared" si="1"/>
        <v>32</v>
      </c>
      <c r="C40" s="6"/>
      <c r="D40" s="31"/>
      <c r="E40" s="31"/>
      <c r="F40" s="31"/>
      <c r="G40" s="31"/>
      <c r="H40" s="31"/>
      <c r="I40" s="31"/>
      <c r="J40" s="4"/>
      <c r="K40" s="4"/>
      <c r="L40" s="4"/>
      <c r="M40" s="4"/>
      <c r="N40" s="4"/>
      <c r="O40" s="4"/>
      <c r="P40" s="10"/>
    </row>
    <row r="41" spans="2:16" x14ac:dyDescent="0.25">
      <c r="B41" s="6">
        <f t="shared" si="1"/>
        <v>33</v>
      </c>
      <c r="C41" s="6"/>
      <c r="D41" s="31"/>
      <c r="E41" s="31"/>
      <c r="F41" s="31"/>
      <c r="G41" s="31"/>
      <c r="H41" s="31"/>
      <c r="I41" s="31"/>
      <c r="J41" s="4"/>
      <c r="K41" s="4"/>
      <c r="L41" s="4"/>
      <c r="M41" s="4"/>
      <c r="N41" s="4"/>
      <c r="O41" s="4"/>
      <c r="P41" s="10"/>
    </row>
    <row r="42" spans="2:16" x14ac:dyDescent="0.25">
      <c r="B42" s="6">
        <f t="shared" si="1"/>
        <v>34</v>
      </c>
      <c r="C42" s="6"/>
      <c r="D42" s="31"/>
      <c r="E42" s="31"/>
      <c r="F42" s="31"/>
      <c r="G42" s="31"/>
      <c r="H42" s="31"/>
      <c r="I42" s="31"/>
      <c r="J42" s="4"/>
      <c r="K42" s="4"/>
      <c r="L42" s="4"/>
      <c r="M42" s="4"/>
      <c r="N42" s="4"/>
      <c r="O42" s="4"/>
      <c r="P42" s="10"/>
    </row>
    <row r="43" spans="2:16" x14ac:dyDescent="0.25">
      <c r="B43" s="6">
        <f t="shared" si="1"/>
        <v>35</v>
      </c>
      <c r="C43" s="6"/>
      <c r="D43" s="31"/>
      <c r="E43" s="31"/>
      <c r="F43" s="31"/>
      <c r="G43" s="31"/>
      <c r="H43" s="31"/>
      <c r="I43" s="31"/>
      <c r="J43" s="4"/>
      <c r="K43" s="4"/>
      <c r="L43" s="4"/>
      <c r="M43" s="4"/>
      <c r="N43" s="4"/>
      <c r="O43" s="4"/>
      <c r="P43" s="10"/>
    </row>
    <row r="44" spans="2:16" x14ac:dyDescent="0.25">
      <c r="B44" s="6">
        <f t="shared" si="1"/>
        <v>36</v>
      </c>
      <c r="C44" s="6"/>
      <c r="D44" s="31"/>
      <c r="E44" s="31"/>
      <c r="F44" s="31"/>
      <c r="G44" s="31"/>
      <c r="H44" s="31"/>
      <c r="I44" s="31"/>
      <c r="J44" s="4"/>
      <c r="K44" s="4"/>
      <c r="L44" s="4"/>
      <c r="M44" s="4"/>
      <c r="N44" s="4"/>
      <c r="O44" s="4"/>
      <c r="P44" s="10"/>
    </row>
    <row r="45" spans="2:16" x14ac:dyDescent="0.25">
      <c r="B45" s="6">
        <f t="shared" si="1"/>
        <v>37</v>
      </c>
      <c r="C45" s="6"/>
      <c r="D45" s="31"/>
      <c r="E45" s="31"/>
      <c r="F45" s="31"/>
      <c r="G45" s="31"/>
      <c r="H45" s="31"/>
      <c r="I45" s="31"/>
      <c r="J45" s="4"/>
      <c r="K45" s="4"/>
      <c r="L45" s="4"/>
      <c r="M45" s="4"/>
      <c r="N45" s="4"/>
      <c r="O45" s="4"/>
      <c r="P45" s="10"/>
    </row>
    <row r="46" spans="2:16" x14ac:dyDescent="0.25">
      <c r="B46" s="6">
        <f t="shared" si="1"/>
        <v>38</v>
      </c>
      <c r="C46" s="6"/>
      <c r="D46" s="31"/>
      <c r="E46" s="31"/>
      <c r="F46" s="31"/>
      <c r="G46" s="31"/>
      <c r="H46" s="31"/>
      <c r="I46" s="31"/>
      <c r="J46" s="4"/>
      <c r="K46" s="4"/>
      <c r="L46" s="4"/>
      <c r="M46" s="4"/>
      <c r="N46" s="4"/>
      <c r="O46" s="4"/>
      <c r="P46" s="10"/>
    </row>
    <row r="47" spans="2:16" x14ac:dyDescent="0.25">
      <c r="B47" s="6">
        <f t="shared" si="1"/>
        <v>39</v>
      </c>
      <c r="C47" s="7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10"/>
    </row>
    <row r="48" spans="2:16" x14ac:dyDescent="0.25">
      <c r="B48" s="6">
        <f t="shared" si="1"/>
        <v>40</v>
      </c>
      <c r="C48" s="7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10"/>
    </row>
    <row r="49" spans="2:16" x14ac:dyDescent="0.25">
      <c r="B49" s="6">
        <f t="shared" si="1"/>
        <v>41</v>
      </c>
      <c r="C49" s="7"/>
      <c r="D49" s="31"/>
      <c r="E49" s="31"/>
      <c r="F49" s="31"/>
      <c r="G49" s="31"/>
      <c r="H49" s="31"/>
      <c r="I49" s="31"/>
      <c r="J49" s="4"/>
      <c r="K49" s="4"/>
      <c r="L49" s="4"/>
      <c r="M49" s="4"/>
      <c r="N49" s="4"/>
      <c r="O49" s="4"/>
      <c r="P49" s="10"/>
    </row>
    <row r="50" spans="2:16" x14ac:dyDescent="0.25">
      <c r="B50" s="6">
        <f t="shared" si="1"/>
        <v>42</v>
      </c>
      <c r="C50" s="7"/>
      <c r="D50" s="31"/>
      <c r="E50" s="31"/>
      <c r="F50" s="31"/>
      <c r="G50" s="31"/>
      <c r="H50" s="31"/>
      <c r="I50" s="31"/>
      <c r="J50" s="4"/>
      <c r="K50" s="4"/>
      <c r="L50" s="4"/>
      <c r="M50" s="4"/>
      <c r="N50" s="4"/>
      <c r="O50" s="4"/>
      <c r="P50" s="10"/>
    </row>
    <row r="51" spans="2:16" x14ac:dyDescent="0.25">
      <c r="B51" s="6">
        <f t="shared" si="1"/>
        <v>43</v>
      </c>
      <c r="C51" s="7"/>
      <c r="D51" s="31"/>
      <c r="E51" s="31"/>
      <c r="F51" s="31"/>
      <c r="G51" s="31"/>
      <c r="H51" s="31"/>
      <c r="I51" s="31"/>
      <c r="J51" s="4"/>
      <c r="K51" s="4"/>
      <c r="L51" s="4"/>
      <c r="M51" s="4"/>
      <c r="N51" s="4"/>
      <c r="O51" s="4"/>
      <c r="P51" s="10"/>
    </row>
    <row r="52" spans="2:16" x14ac:dyDescent="0.25">
      <c r="B52" s="6">
        <f t="shared" si="1"/>
        <v>44</v>
      </c>
      <c r="C52" s="7"/>
      <c r="D52" s="31"/>
      <c r="E52" s="31"/>
      <c r="F52" s="31"/>
      <c r="G52" s="31"/>
      <c r="H52" s="31"/>
      <c r="I52" s="31"/>
      <c r="J52" s="4"/>
      <c r="K52" s="4"/>
      <c r="L52" s="4"/>
      <c r="M52" s="4"/>
      <c r="N52" s="4"/>
      <c r="O52" s="4"/>
      <c r="P52" s="10"/>
    </row>
    <row r="53" spans="2:16" x14ac:dyDescent="0.25">
      <c r="B53" s="6">
        <f t="shared" si="1"/>
        <v>45</v>
      </c>
      <c r="C53" s="7"/>
      <c r="D53" s="31"/>
      <c r="E53" s="31"/>
      <c r="F53" s="31"/>
      <c r="G53" s="31"/>
      <c r="H53" s="31"/>
      <c r="I53" s="31"/>
      <c r="J53" s="4"/>
      <c r="K53" s="4"/>
      <c r="L53" s="4"/>
      <c r="M53" s="4"/>
      <c r="N53" s="4"/>
      <c r="O53" s="4"/>
      <c r="P53" s="10"/>
    </row>
    <row r="54" spans="2:16" x14ac:dyDescent="0.25">
      <c r="B54" s="6">
        <f t="shared" si="1"/>
        <v>46</v>
      </c>
      <c r="C54" s="7"/>
      <c r="D54" s="31"/>
      <c r="E54" s="31"/>
      <c r="F54" s="31"/>
      <c r="G54" s="31"/>
      <c r="H54" s="31"/>
      <c r="I54" s="31"/>
      <c r="J54" s="4"/>
      <c r="K54" s="4"/>
      <c r="L54" s="4"/>
      <c r="M54" s="4"/>
      <c r="N54" s="4"/>
      <c r="O54" s="4"/>
      <c r="P54" s="10"/>
    </row>
    <row r="55" spans="2:16" x14ac:dyDescent="0.25">
      <c r="B55" s="6">
        <f t="shared" si="1"/>
        <v>47</v>
      </c>
      <c r="C55" s="3"/>
      <c r="D55" s="33"/>
      <c r="E55" s="34"/>
      <c r="F55" s="34"/>
      <c r="G55" s="34"/>
      <c r="H55" s="34"/>
      <c r="I55" s="35"/>
      <c r="J55" s="3"/>
      <c r="K55" s="3"/>
      <c r="L55" s="3"/>
      <c r="M55" s="3"/>
      <c r="N55" s="3"/>
      <c r="O55" s="3"/>
      <c r="P55" s="10"/>
    </row>
    <row r="56" spans="2:16" x14ac:dyDescent="0.25">
      <c r="C56" s="32"/>
      <c r="D56" s="32"/>
      <c r="E56" s="1"/>
      <c r="H56" s="44" t="s">
        <v>19</v>
      </c>
      <c r="I56" s="44"/>
      <c r="J56" s="11">
        <f t="shared" ref="J56:O56" si="2">COUNTIF(J9:J55,"&gt;=70")</f>
        <v>8</v>
      </c>
      <c r="K56" s="11">
        <f t="shared" si="2"/>
        <v>11</v>
      </c>
      <c r="L56" s="11">
        <f t="shared" si="2"/>
        <v>15</v>
      </c>
      <c r="M56" s="11">
        <f t="shared" si="2"/>
        <v>15</v>
      </c>
      <c r="N56" s="11">
        <f t="shared" si="2"/>
        <v>15</v>
      </c>
      <c r="O56" s="11">
        <f t="shared" si="2"/>
        <v>0</v>
      </c>
      <c r="P56" s="15">
        <f>COUNTIF(P9:P50,"&gt;=70")</f>
        <v>8</v>
      </c>
    </row>
    <row r="57" spans="2:16" x14ac:dyDescent="0.25">
      <c r="C57" s="32"/>
      <c r="D57" s="32"/>
      <c r="E57" s="8"/>
      <c r="H57" s="45" t="s">
        <v>20</v>
      </c>
      <c r="I57" s="45"/>
      <c r="J57" s="12">
        <f t="shared" ref="J57:P57" si="3">COUNTIF(J9:J55,"&lt;70")</f>
        <v>7</v>
      </c>
      <c r="K57" s="12">
        <f t="shared" si="3"/>
        <v>4</v>
      </c>
      <c r="L57" s="12">
        <f t="shared" si="3"/>
        <v>0</v>
      </c>
      <c r="M57" s="12">
        <f t="shared" si="3"/>
        <v>0</v>
      </c>
      <c r="N57" s="12">
        <f t="shared" si="3"/>
        <v>0</v>
      </c>
      <c r="O57" s="12">
        <f t="shared" si="3"/>
        <v>15</v>
      </c>
      <c r="P57" s="12">
        <f t="shared" si="3"/>
        <v>7</v>
      </c>
    </row>
    <row r="58" spans="2:16" x14ac:dyDescent="0.25">
      <c r="C58" s="32"/>
      <c r="D58" s="32"/>
      <c r="E58" s="32"/>
      <c r="H58" s="45" t="s">
        <v>21</v>
      </c>
      <c r="I58" s="45"/>
      <c r="J58" s="12">
        <f t="shared" ref="J58:P58" si="4">COUNT(J9:J55)</f>
        <v>15</v>
      </c>
      <c r="K58" s="12">
        <f t="shared" si="4"/>
        <v>15</v>
      </c>
      <c r="L58" s="12">
        <f t="shared" si="4"/>
        <v>15</v>
      </c>
      <c r="M58" s="12">
        <f t="shared" si="4"/>
        <v>15</v>
      </c>
      <c r="N58" s="12">
        <f t="shared" si="4"/>
        <v>15</v>
      </c>
      <c r="O58" s="12">
        <f t="shared" si="4"/>
        <v>15</v>
      </c>
      <c r="P58" s="12">
        <f t="shared" si="4"/>
        <v>15</v>
      </c>
    </row>
    <row r="59" spans="2:16" x14ac:dyDescent="0.25">
      <c r="C59" s="32"/>
      <c r="D59" s="32"/>
      <c r="E59" s="1"/>
      <c r="H59" s="46" t="s">
        <v>16</v>
      </c>
      <c r="I59" s="46"/>
      <c r="J59" s="13">
        <f>J56/J58</f>
        <v>0.53333333333333333</v>
      </c>
      <c r="K59" s="14">
        <f t="shared" ref="K59:P59" si="5">K56/K58</f>
        <v>0.73333333333333328</v>
      </c>
      <c r="L59" s="14">
        <f t="shared" si="5"/>
        <v>1</v>
      </c>
      <c r="M59" s="14">
        <f t="shared" si="5"/>
        <v>1</v>
      </c>
      <c r="N59" s="14">
        <f t="shared" si="5"/>
        <v>1</v>
      </c>
      <c r="O59" s="14">
        <f t="shared" si="5"/>
        <v>0</v>
      </c>
      <c r="P59" s="14">
        <f t="shared" si="5"/>
        <v>0.53333333333333333</v>
      </c>
    </row>
    <row r="60" spans="2:16" x14ac:dyDescent="0.25">
      <c r="C60" s="32"/>
      <c r="D60" s="32"/>
      <c r="E60" s="1"/>
      <c r="H60" s="46" t="s">
        <v>17</v>
      </c>
      <c r="I60" s="46"/>
      <c r="J60" s="13">
        <f>J57/J58</f>
        <v>0.46666666666666667</v>
      </c>
      <c r="K60" s="13">
        <f t="shared" ref="K60:P60" si="6">K57/K58</f>
        <v>0.26666666666666666</v>
      </c>
      <c r="L60" s="14">
        <f t="shared" si="6"/>
        <v>0</v>
      </c>
      <c r="M60" s="14">
        <f t="shared" si="6"/>
        <v>0</v>
      </c>
      <c r="N60" s="14">
        <f t="shared" si="6"/>
        <v>0</v>
      </c>
      <c r="O60" s="14">
        <f t="shared" si="6"/>
        <v>1</v>
      </c>
      <c r="P60" s="14">
        <f t="shared" si="6"/>
        <v>0.46666666666666667</v>
      </c>
    </row>
    <row r="61" spans="2:16" x14ac:dyDescent="0.25">
      <c r="C61" s="32"/>
      <c r="D61" s="32"/>
      <c r="E61" s="8"/>
    </row>
    <row r="62" spans="2:16" x14ac:dyDescent="0.25">
      <c r="C62" s="1"/>
      <c r="D62" s="1"/>
      <c r="E62" s="8"/>
    </row>
    <row r="63" spans="2:16" x14ac:dyDescent="0.25">
      <c r="J63" s="51"/>
      <c r="K63" s="51"/>
      <c r="L63" s="51"/>
      <c r="M63" s="51"/>
      <c r="N63" s="51"/>
      <c r="O63" s="51"/>
    </row>
    <row r="64" spans="2:16" x14ac:dyDescent="0.25">
      <c r="J64" s="50" t="s">
        <v>18</v>
      </c>
      <c r="K64" s="50"/>
      <c r="L64" s="50"/>
      <c r="M64" s="50"/>
      <c r="N64" s="50"/>
      <c r="O64" s="50"/>
    </row>
  </sheetData>
  <mergeCells count="67">
    <mergeCell ref="D24:I24"/>
    <mergeCell ref="D25:I25"/>
    <mergeCell ref="D26:I26"/>
    <mergeCell ref="D13:I13"/>
    <mergeCell ref="D22:I22"/>
    <mergeCell ref="D23:I23"/>
    <mergeCell ref="B2:O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8:I18"/>
    <mergeCell ref="D20:I20"/>
    <mergeCell ref="D21:I21"/>
    <mergeCell ref="D12:I12"/>
    <mergeCell ref="D39:I39"/>
    <mergeCell ref="D28:I28"/>
    <mergeCell ref="D14:I14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27:I27"/>
    <mergeCell ref="D15:I15"/>
    <mergeCell ref="D16:I16"/>
    <mergeCell ref="D17:I17"/>
    <mergeCell ref="D51:I51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2:I52"/>
    <mergeCell ref="D53:I53"/>
    <mergeCell ref="D54:I54"/>
    <mergeCell ref="D55:I55"/>
    <mergeCell ref="C56:D56"/>
    <mergeCell ref="H56:I56"/>
    <mergeCell ref="C57:D57"/>
    <mergeCell ref="H57:I57"/>
    <mergeCell ref="C58:E58"/>
    <mergeCell ref="H58:I58"/>
    <mergeCell ref="C59:D59"/>
    <mergeCell ref="H59:I59"/>
    <mergeCell ref="C60:D60"/>
    <mergeCell ref="H60:I60"/>
    <mergeCell ref="C61:D61"/>
    <mergeCell ref="J63:O63"/>
    <mergeCell ref="J64:O64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D656B-0223-475C-AC0F-80E2BA866EFE}">
  <dimension ref="B2:T71"/>
  <sheetViews>
    <sheetView topLeftCell="B51" zoomScale="110" zoomScaleNormal="110" workbookViewId="0">
      <selection activeCell="M31" sqref="M31:N3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8.7109375" customWidth="1"/>
    <col min="17" max="18" width="5.7109375" customWidth="1"/>
    <col min="19" max="19" width="6.140625" customWidth="1"/>
    <col min="20" max="20" width="8.5703125" customWidth="1"/>
  </cols>
  <sheetData>
    <row r="2" spans="2:20" ht="15.75" x14ac:dyDescent="0.25">
      <c r="B2" s="36" t="s">
        <v>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2"/>
      <c r="Q2" s="2"/>
    </row>
    <row r="3" spans="2:20" x14ac:dyDescent="0.25">
      <c r="C3" s="43" t="s">
        <v>8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1"/>
      <c r="Q3" s="1"/>
    </row>
    <row r="4" spans="2:20" x14ac:dyDescent="0.25">
      <c r="C4" t="s">
        <v>0</v>
      </c>
      <c r="D4" s="47" t="s">
        <v>121</v>
      </c>
      <c r="E4" s="47"/>
      <c r="F4" s="47"/>
      <c r="G4" s="47"/>
      <c r="I4" t="s">
        <v>1</v>
      </c>
      <c r="J4" s="48" t="s">
        <v>162</v>
      </c>
      <c r="K4" s="48"/>
      <c r="M4" t="s">
        <v>2</v>
      </c>
      <c r="N4" s="49">
        <v>45449</v>
      </c>
      <c r="O4" s="49"/>
    </row>
    <row r="5" spans="2:20" ht="6.75" customHeight="1" x14ac:dyDescent="0.25">
      <c r="D5" s="5"/>
      <c r="E5" s="5"/>
      <c r="F5" s="5"/>
      <c r="G5" s="5"/>
    </row>
    <row r="6" spans="2:20" x14ac:dyDescent="0.25">
      <c r="C6" t="s">
        <v>3</v>
      </c>
      <c r="D6" s="48" t="s">
        <v>85</v>
      </c>
      <c r="E6" s="48"/>
      <c r="F6" s="48"/>
      <c r="G6" s="48"/>
      <c r="I6" s="32" t="s">
        <v>22</v>
      </c>
      <c r="J6" s="32"/>
      <c r="K6" s="42" t="s">
        <v>25</v>
      </c>
      <c r="L6" s="42"/>
      <c r="M6" s="42"/>
      <c r="N6" s="42"/>
      <c r="O6" s="42"/>
    </row>
    <row r="7" spans="2:20" ht="11.25" customHeight="1" x14ac:dyDescent="0.25"/>
    <row r="8" spans="2:20" x14ac:dyDescent="0.25">
      <c r="B8" s="3" t="s">
        <v>4</v>
      </c>
      <c r="C8" s="3" t="s">
        <v>6</v>
      </c>
      <c r="D8" s="38" t="s">
        <v>5</v>
      </c>
      <c r="E8" s="38"/>
      <c r="F8" s="38"/>
      <c r="G8" s="38"/>
      <c r="H8" s="38"/>
      <c r="I8" s="3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9" t="s">
        <v>23</v>
      </c>
      <c r="R8" s="1"/>
      <c r="S8" s="1"/>
      <c r="T8" s="18"/>
    </row>
    <row r="9" spans="2:20" x14ac:dyDescent="0.25">
      <c r="B9" s="6">
        <v>1</v>
      </c>
      <c r="C9" s="6" t="s">
        <v>164</v>
      </c>
      <c r="D9" s="37" t="s">
        <v>163</v>
      </c>
      <c r="E9" s="37"/>
      <c r="F9" s="37"/>
      <c r="G9" s="37"/>
      <c r="H9" s="37"/>
      <c r="I9" s="37"/>
      <c r="J9" s="4">
        <v>80</v>
      </c>
      <c r="K9" s="4">
        <v>90</v>
      </c>
      <c r="L9" s="4">
        <v>95</v>
      </c>
      <c r="M9" s="4">
        <v>90</v>
      </c>
      <c r="N9" s="4">
        <v>80</v>
      </c>
      <c r="O9" s="4">
        <v>0</v>
      </c>
      <c r="P9" s="10">
        <f>(J9+K9+L9+M9)/4</f>
        <v>88.75</v>
      </c>
      <c r="R9" s="1"/>
    </row>
    <row r="10" spans="2:20" x14ac:dyDescent="0.25">
      <c r="B10" s="6">
        <f>1+B9</f>
        <v>2</v>
      </c>
      <c r="C10" s="6" t="s">
        <v>165</v>
      </c>
      <c r="D10" s="37" t="s">
        <v>177</v>
      </c>
      <c r="E10" s="37"/>
      <c r="F10" s="37"/>
      <c r="G10" s="37"/>
      <c r="H10" s="37"/>
      <c r="I10" s="37"/>
      <c r="J10" s="25">
        <v>0</v>
      </c>
      <c r="K10" s="4">
        <v>80</v>
      </c>
      <c r="L10" s="4">
        <v>83</v>
      </c>
      <c r="M10" s="4">
        <v>85</v>
      </c>
      <c r="N10" s="4">
        <v>84</v>
      </c>
      <c r="O10" s="4">
        <v>0</v>
      </c>
      <c r="P10" s="10">
        <f t="shared" ref="P10:P30" si="0">(J10+K10+L10+M10)/4</f>
        <v>62</v>
      </c>
      <c r="R10" s="1"/>
      <c r="S10" s="1"/>
      <c r="T10" s="18"/>
    </row>
    <row r="11" spans="2:20" x14ac:dyDescent="0.25">
      <c r="B11" s="6">
        <f t="shared" ref="B11:B36" si="1">1+B10</f>
        <v>3</v>
      </c>
      <c r="C11" s="6" t="s">
        <v>129</v>
      </c>
      <c r="D11" s="37" t="s">
        <v>178</v>
      </c>
      <c r="E11" s="37"/>
      <c r="F11" s="37"/>
      <c r="G11" s="37"/>
      <c r="H11" s="37"/>
      <c r="I11" s="37"/>
      <c r="J11" s="4">
        <v>90</v>
      </c>
      <c r="K11" s="4">
        <v>92</v>
      </c>
      <c r="L11" s="4">
        <v>92</v>
      </c>
      <c r="M11" s="4">
        <v>90</v>
      </c>
      <c r="N11" s="4">
        <v>94</v>
      </c>
      <c r="O11" s="4">
        <v>0</v>
      </c>
      <c r="P11" s="10">
        <f t="shared" si="0"/>
        <v>91</v>
      </c>
      <c r="R11" s="1"/>
      <c r="S11" s="1"/>
    </row>
    <row r="12" spans="2:20" x14ac:dyDescent="0.25">
      <c r="B12" s="6">
        <f t="shared" si="1"/>
        <v>4</v>
      </c>
      <c r="C12" s="6" t="s">
        <v>166</v>
      </c>
      <c r="D12" s="37" t="s">
        <v>199</v>
      </c>
      <c r="E12" s="37"/>
      <c r="F12" s="37"/>
      <c r="G12" s="37"/>
      <c r="H12" s="37"/>
      <c r="I12" s="37"/>
      <c r="J12" s="4">
        <v>97</v>
      </c>
      <c r="K12" s="4">
        <v>94</v>
      </c>
      <c r="L12" s="4">
        <v>95</v>
      </c>
      <c r="M12" s="4">
        <v>92</v>
      </c>
      <c r="N12" s="4">
        <v>94</v>
      </c>
      <c r="O12" s="4">
        <v>0</v>
      </c>
      <c r="P12" s="10">
        <f t="shared" si="0"/>
        <v>94.5</v>
      </c>
      <c r="R12" s="1"/>
    </row>
    <row r="13" spans="2:20" x14ac:dyDescent="0.25">
      <c r="B13" s="6">
        <f t="shared" si="1"/>
        <v>5</v>
      </c>
      <c r="C13" s="6" t="s">
        <v>159</v>
      </c>
      <c r="D13" s="37" t="s">
        <v>179</v>
      </c>
      <c r="E13" s="37"/>
      <c r="F13" s="37"/>
      <c r="G13" s="37"/>
      <c r="H13" s="37"/>
      <c r="I13" s="37"/>
      <c r="J13" s="4">
        <v>89</v>
      </c>
      <c r="K13" s="4">
        <v>85</v>
      </c>
      <c r="L13" s="4">
        <v>87</v>
      </c>
      <c r="M13" s="4">
        <v>86</v>
      </c>
      <c r="N13" s="4">
        <v>80</v>
      </c>
      <c r="O13" s="4">
        <v>0</v>
      </c>
      <c r="P13" s="10">
        <f t="shared" si="0"/>
        <v>86.75</v>
      </c>
      <c r="R13" s="1"/>
    </row>
    <row r="14" spans="2:20" x14ac:dyDescent="0.25">
      <c r="B14" s="6">
        <f t="shared" si="1"/>
        <v>6</v>
      </c>
      <c r="C14" s="6" t="s">
        <v>160</v>
      </c>
      <c r="D14" s="37" t="s">
        <v>200</v>
      </c>
      <c r="E14" s="37"/>
      <c r="F14" s="37"/>
      <c r="G14" s="37"/>
      <c r="H14" s="37"/>
      <c r="I14" s="37"/>
      <c r="J14" s="4">
        <v>91</v>
      </c>
      <c r="K14" s="4">
        <v>82</v>
      </c>
      <c r="L14" s="4">
        <v>90</v>
      </c>
      <c r="M14" s="4">
        <v>88</v>
      </c>
      <c r="N14" s="4">
        <v>82</v>
      </c>
      <c r="O14" s="4">
        <v>0</v>
      </c>
      <c r="P14" s="10">
        <f t="shared" si="0"/>
        <v>87.75</v>
      </c>
      <c r="R14" s="1"/>
      <c r="S14" s="1"/>
    </row>
    <row r="15" spans="2:20" x14ac:dyDescent="0.25">
      <c r="B15" s="6">
        <f t="shared" si="1"/>
        <v>7</v>
      </c>
      <c r="C15" s="6" t="s">
        <v>180</v>
      </c>
      <c r="D15" s="37" t="s">
        <v>181</v>
      </c>
      <c r="E15" s="37"/>
      <c r="F15" s="37"/>
      <c r="G15" s="37"/>
      <c r="H15" s="37"/>
      <c r="I15" s="37"/>
      <c r="J15" s="4">
        <v>83</v>
      </c>
      <c r="K15" s="4">
        <v>90</v>
      </c>
      <c r="L15" s="4">
        <v>84</v>
      </c>
      <c r="M15" s="4">
        <v>86</v>
      </c>
      <c r="N15" s="4">
        <v>84</v>
      </c>
      <c r="O15" s="4">
        <v>0</v>
      </c>
      <c r="P15" s="10">
        <f t="shared" si="0"/>
        <v>85.75</v>
      </c>
      <c r="R15" s="1"/>
      <c r="S15" s="1"/>
    </row>
    <row r="16" spans="2:20" x14ac:dyDescent="0.25">
      <c r="B16" s="6">
        <f t="shared" si="1"/>
        <v>8</v>
      </c>
      <c r="C16" s="6" t="s">
        <v>167</v>
      </c>
      <c r="D16" s="37" t="s">
        <v>28</v>
      </c>
      <c r="E16" s="37"/>
      <c r="F16" s="37"/>
      <c r="G16" s="37"/>
      <c r="H16" s="37"/>
      <c r="I16" s="37"/>
      <c r="J16" s="4">
        <v>85</v>
      </c>
      <c r="K16" s="4">
        <v>90</v>
      </c>
      <c r="L16" s="4">
        <v>88</v>
      </c>
      <c r="M16" s="4">
        <v>80</v>
      </c>
      <c r="N16" s="4">
        <v>80</v>
      </c>
      <c r="O16" s="4">
        <v>0</v>
      </c>
      <c r="P16" s="10">
        <f t="shared" si="0"/>
        <v>85.75</v>
      </c>
      <c r="R16" s="1"/>
      <c r="S16" s="1"/>
    </row>
    <row r="17" spans="2:19" x14ac:dyDescent="0.25">
      <c r="B17" s="6">
        <f t="shared" si="1"/>
        <v>9</v>
      </c>
      <c r="C17" s="6" t="s">
        <v>168</v>
      </c>
      <c r="D17" s="37" t="s">
        <v>182</v>
      </c>
      <c r="E17" s="37"/>
      <c r="F17" s="37"/>
      <c r="G17" s="37"/>
      <c r="H17" s="37"/>
      <c r="I17" s="37"/>
      <c r="J17" s="4">
        <v>85</v>
      </c>
      <c r="K17" s="4">
        <v>97</v>
      </c>
      <c r="L17" s="4">
        <v>88</v>
      </c>
      <c r="M17" s="4">
        <v>87</v>
      </c>
      <c r="N17" s="4">
        <v>80</v>
      </c>
      <c r="O17" s="4">
        <v>0</v>
      </c>
      <c r="P17" s="10">
        <f t="shared" si="0"/>
        <v>89.25</v>
      </c>
      <c r="R17" s="1"/>
      <c r="S17" s="1"/>
    </row>
    <row r="18" spans="2:19" x14ac:dyDescent="0.25">
      <c r="B18" s="6">
        <f t="shared" si="1"/>
        <v>10</v>
      </c>
      <c r="C18" s="6" t="s">
        <v>169</v>
      </c>
      <c r="D18" s="37" t="s">
        <v>183</v>
      </c>
      <c r="E18" s="37"/>
      <c r="F18" s="37"/>
      <c r="G18" s="37"/>
      <c r="H18" s="37"/>
      <c r="I18" s="37"/>
      <c r="J18" s="25">
        <v>0</v>
      </c>
      <c r="K18" s="4">
        <v>90</v>
      </c>
      <c r="L18" s="4">
        <v>95</v>
      </c>
      <c r="M18" s="4">
        <v>90</v>
      </c>
      <c r="N18" s="4">
        <v>82</v>
      </c>
      <c r="O18" s="4">
        <v>0</v>
      </c>
      <c r="P18" s="10">
        <f t="shared" si="0"/>
        <v>68.75</v>
      </c>
      <c r="R18" s="1"/>
      <c r="S18" s="1"/>
    </row>
    <row r="19" spans="2:19" x14ac:dyDescent="0.25">
      <c r="B19" s="6">
        <f t="shared" si="1"/>
        <v>11</v>
      </c>
      <c r="C19" s="6" t="s">
        <v>170</v>
      </c>
      <c r="D19" s="37" t="s">
        <v>184</v>
      </c>
      <c r="E19" s="37"/>
      <c r="F19" s="37"/>
      <c r="G19" s="37"/>
      <c r="H19" s="37"/>
      <c r="I19" s="37"/>
      <c r="J19" s="4">
        <v>90</v>
      </c>
      <c r="K19" s="4">
        <v>81</v>
      </c>
      <c r="L19" s="4">
        <v>90</v>
      </c>
      <c r="M19" s="4">
        <v>88</v>
      </c>
      <c r="N19" s="4">
        <v>84</v>
      </c>
      <c r="O19" s="4">
        <v>0</v>
      </c>
      <c r="P19" s="10">
        <f t="shared" si="0"/>
        <v>87.25</v>
      </c>
      <c r="R19" s="1"/>
      <c r="S19" s="1"/>
    </row>
    <row r="20" spans="2:19" x14ac:dyDescent="0.25">
      <c r="B20" s="6">
        <f t="shared" si="1"/>
        <v>12</v>
      </c>
      <c r="C20" s="6" t="s">
        <v>70</v>
      </c>
      <c r="D20" s="37" t="s">
        <v>185</v>
      </c>
      <c r="E20" s="37"/>
      <c r="F20" s="37"/>
      <c r="G20" s="37"/>
      <c r="H20" s="37"/>
      <c r="I20" s="37"/>
      <c r="J20" s="25">
        <v>0</v>
      </c>
      <c r="K20" s="4">
        <v>90</v>
      </c>
      <c r="L20" s="4">
        <v>94</v>
      </c>
      <c r="M20" s="4">
        <v>90</v>
      </c>
      <c r="N20" s="4">
        <v>94</v>
      </c>
      <c r="O20" s="4">
        <v>0</v>
      </c>
      <c r="P20" s="10">
        <f t="shared" si="0"/>
        <v>68.5</v>
      </c>
      <c r="R20" s="1"/>
      <c r="S20" s="1"/>
    </row>
    <row r="21" spans="2:19" x14ac:dyDescent="0.25">
      <c r="B21" s="6">
        <f t="shared" si="1"/>
        <v>13</v>
      </c>
      <c r="C21" s="6" t="s">
        <v>187</v>
      </c>
      <c r="D21" s="37" t="s">
        <v>186</v>
      </c>
      <c r="E21" s="37"/>
      <c r="F21" s="37"/>
      <c r="G21" s="37"/>
      <c r="H21" s="37"/>
      <c r="I21" s="37"/>
      <c r="J21" s="4">
        <v>90</v>
      </c>
      <c r="K21" s="4">
        <v>87</v>
      </c>
      <c r="L21" s="4">
        <v>86</v>
      </c>
      <c r="M21" s="4">
        <v>85</v>
      </c>
      <c r="N21" s="4">
        <v>82</v>
      </c>
      <c r="O21" s="4">
        <v>0</v>
      </c>
      <c r="P21" s="10">
        <f t="shared" si="0"/>
        <v>87</v>
      </c>
      <c r="R21" s="1"/>
      <c r="S21" s="1"/>
    </row>
    <row r="22" spans="2:19" x14ac:dyDescent="0.25">
      <c r="B22" s="6">
        <f t="shared" si="1"/>
        <v>14</v>
      </c>
      <c r="C22" s="6" t="s">
        <v>188</v>
      </c>
      <c r="D22" s="37" t="s">
        <v>189</v>
      </c>
      <c r="E22" s="37"/>
      <c r="F22" s="37"/>
      <c r="G22" s="37"/>
      <c r="H22" s="37"/>
      <c r="I22" s="37"/>
      <c r="J22" s="4">
        <v>83</v>
      </c>
      <c r="K22" s="4">
        <v>83</v>
      </c>
      <c r="L22" s="4">
        <v>80</v>
      </c>
      <c r="M22" s="4">
        <v>82</v>
      </c>
      <c r="N22" s="4">
        <v>80</v>
      </c>
      <c r="O22" s="4">
        <v>0</v>
      </c>
      <c r="P22" s="10">
        <f t="shared" si="0"/>
        <v>82</v>
      </c>
      <c r="R22" s="1"/>
      <c r="S22" s="1"/>
    </row>
    <row r="23" spans="2:19" x14ac:dyDescent="0.25">
      <c r="B23" s="6">
        <f t="shared" si="1"/>
        <v>15</v>
      </c>
      <c r="C23" s="6" t="s">
        <v>197</v>
      </c>
      <c r="D23" s="37" t="s">
        <v>190</v>
      </c>
      <c r="E23" s="37"/>
      <c r="F23" s="37"/>
      <c r="G23" s="37"/>
      <c r="H23" s="37"/>
      <c r="I23" s="37"/>
      <c r="J23" s="4">
        <v>85</v>
      </c>
      <c r="K23" s="4">
        <v>86</v>
      </c>
      <c r="L23" s="4">
        <v>96</v>
      </c>
      <c r="M23" s="4">
        <v>90</v>
      </c>
      <c r="N23" s="4">
        <v>86</v>
      </c>
      <c r="O23" s="4">
        <v>0</v>
      </c>
      <c r="P23" s="10">
        <f t="shared" si="0"/>
        <v>89.25</v>
      </c>
      <c r="R23" s="1"/>
      <c r="S23" s="1"/>
    </row>
    <row r="24" spans="2:19" x14ac:dyDescent="0.25">
      <c r="B24" s="6">
        <f t="shared" si="1"/>
        <v>16</v>
      </c>
      <c r="C24" s="6" t="s">
        <v>78</v>
      </c>
      <c r="D24" s="37" t="s">
        <v>76</v>
      </c>
      <c r="E24" s="37"/>
      <c r="F24" s="37"/>
      <c r="G24" s="37"/>
      <c r="H24" s="37"/>
      <c r="I24" s="37"/>
      <c r="J24" s="25">
        <v>0</v>
      </c>
      <c r="K24" s="25">
        <v>0</v>
      </c>
      <c r="L24" s="4">
        <v>80</v>
      </c>
      <c r="M24" s="4">
        <v>0</v>
      </c>
      <c r="N24" s="4">
        <v>0</v>
      </c>
      <c r="O24" s="4">
        <v>0</v>
      </c>
      <c r="P24" s="10">
        <f t="shared" si="0"/>
        <v>20</v>
      </c>
      <c r="R24" s="1"/>
      <c r="S24" s="1"/>
    </row>
    <row r="25" spans="2:19" x14ac:dyDescent="0.25">
      <c r="B25" s="6">
        <f t="shared" si="1"/>
        <v>17</v>
      </c>
      <c r="C25" s="6" t="s">
        <v>176</v>
      </c>
      <c r="D25" s="37" t="s">
        <v>191</v>
      </c>
      <c r="E25" s="37"/>
      <c r="F25" s="37"/>
      <c r="G25" s="37"/>
      <c r="H25" s="37"/>
      <c r="I25" s="37"/>
      <c r="J25" s="4">
        <v>81</v>
      </c>
      <c r="K25" s="4">
        <v>88</v>
      </c>
      <c r="L25" s="4">
        <v>84</v>
      </c>
      <c r="M25" s="4">
        <v>87</v>
      </c>
      <c r="N25" s="4">
        <v>88</v>
      </c>
      <c r="O25" s="4">
        <v>0</v>
      </c>
      <c r="P25" s="10">
        <f t="shared" si="0"/>
        <v>85</v>
      </c>
      <c r="R25" s="1"/>
      <c r="S25" s="1"/>
    </row>
    <row r="26" spans="2:19" x14ac:dyDescent="0.25">
      <c r="B26" s="6">
        <f t="shared" si="1"/>
        <v>18</v>
      </c>
      <c r="C26" s="6" t="s">
        <v>175</v>
      </c>
      <c r="D26" s="37" t="s">
        <v>192</v>
      </c>
      <c r="E26" s="37"/>
      <c r="F26" s="37"/>
      <c r="G26" s="37"/>
      <c r="H26" s="37"/>
      <c r="I26" s="37"/>
      <c r="J26" s="4">
        <v>95</v>
      </c>
      <c r="K26" s="4">
        <v>96</v>
      </c>
      <c r="L26" s="4">
        <v>97</v>
      </c>
      <c r="M26" s="4">
        <v>92</v>
      </c>
      <c r="N26" s="4">
        <v>98</v>
      </c>
      <c r="O26" s="4">
        <v>0</v>
      </c>
      <c r="P26" s="10">
        <f t="shared" si="0"/>
        <v>95</v>
      </c>
      <c r="R26" s="1"/>
    </row>
    <row r="27" spans="2:19" x14ac:dyDescent="0.25">
      <c r="B27" s="6">
        <f t="shared" si="1"/>
        <v>19</v>
      </c>
      <c r="C27" s="6" t="s">
        <v>174</v>
      </c>
      <c r="D27" s="37" t="s">
        <v>193</v>
      </c>
      <c r="E27" s="37"/>
      <c r="F27" s="37"/>
      <c r="G27" s="37"/>
      <c r="H27" s="37"/>
      <c r="I27" s="37"/>
      <c r="J27" s="4">
        <v>83</v>
      </c>
      <c r="K27" s="4">
        <v>93</v>
      </c>
      <c r="L27" s="4">
        <v>95</v>
      </c>
      <c r="M27" s="4">
        <v>90</v>
      </c>
      <c r="N27" s="4">
        <v>84</v>
      </c>
      <c r="O27" s="4">
        <v>0</v>
      </c>
      <c r="P27" s="10">
        <f t="shared" si="0"/>
        <v>90.25</v>
      </c>
      <c r="R27" s="1"/>
    </row>
    <row r="28" spans="2:19" x14ac:dyDescent="0.25">
      <c r="B28" s="6">
        <f t="shared" si="1"/>
        <v>20</v>
      </c>
      <c r="C28" s="6" t="s">
        <v>173</v>
      </c>
      <c r="D28" s="37" t="s">
        <v>194</v>
      </c>
      <c r="E28" s="37"/>
      <c r="F28" s="37"/>
      <c r="G28" s="37"/>
      <c r="H28" s="37"/>
      <c r="I28" s="37"/>
      <c r="J28" s="4">
        <v>85</v>
      </c>
      <c r="K28" s="4">
        <v>96</v>
      </c>
      <c r="L28" s="4">
        <v>95</v>
      </c>
      <c r="M28" s="4">
        <v>92</v>
      </c>
      <c r="N28" s="4">
        <v>90</v>
      </c>
      <c r="O28" s="4">
        <v>0</v>
      </c>
      <c r="P28" s="10">
        <f t="shared" si="0"/>
        <v>92</v>
      </c>
      <c r="R28" s="1"/>
    </row>
    <row r="29" spans="2:19" x14ac:dyDescent="0.25">
      <c r="B29" s="6">
        <f t="shared" si="1"/>
        <v>21</v>
      </c>
      <c r="C29" s="6" t="s">
        <v>172</v>
      </c>
      <c r="D29" s="37" t="s">
        <v>195</v>
      </c>
      <c r="E29" s="37"/>
      <c r="F29" s="37"/>
      <c r="G29" s="37"/>
      <c r="H29" s="37"/>
      <c r="I29" s="37"/>
      <c r="J29" s="25">
        <v>0</v>
      </c>
      <c r="K29" s="4">
        <v>90</v>
      </c>
      <c r="L29" s="4">
        <v>94</v>
      </c>
      <c r="M29" s="4">
        <v>88</v>
      </c>
      <c r="N29" s="4">
        <v>90</v>
      </c>
      <c r="O29" s="4">
        <v>0</v>
      </c>
      <c r="P29" s="10">
        <f t="shared" si="0"/>
        <v>68</v>
      </c>
      <c r="R29" s="1"/>
    </row>
    <row r="30" spans="2:19" x14ac:dyDescent="0.25">
      <c r="B30" s="6">
        <f t="shared" si="1"/>
        <v>22</v>
      </c>
      <c r="C30" s="6" t="s">
        <v>171</v>
      </c>
      <c r="D30" s="37" t="s">
        <v>196</v>
      </c>
      <c r="E30" s="37"/>
      <c r="F30" s="37"/>
      <c r="G30" s="37"/>
      <c r="H30" s="37"/>
      <c r="I30" s="37"/>
      <c r="J30" s="25">
        <v>0</v>
      </c>
      <c r="K30" s="4">
        <v>89</v>
      </c>
      <c r="L30" s="4">
        <v>84</v>
      </c>
      <c r="M30" s="4">
        <v>87</v>
      </c>
      <c r="N30" s="25">
        <v>0</v>
      </c>
      <c r="O30" s="4">
        <v>0</v>
      </c>
      <c r="P30" s="10">
        <f t="shared" si="0"/>
        <v>65</v>
      </c>
      <c r="R30" s="1"/>
    </row>
    <row r="31" spans="2:19" x14ac:dyDescent="0.25">
      <c r="B31" s="6">
        <f t="shared" si="1"/>
        <v>23</v>
      </c>
      <c r="C31" s="6"/>
      <c r="D31" s="37"/>
      <c r="E31" s="37"/>
      <c r="F31" s="37"/>
      <c r="G31" s="37"/>
      <c r="H31" s="37"/>
      <c r="I31" s="37"/>
      <c r="J31" s="4"/>
      <c r="K31" s="4"/>
      <c r="L31" s="4"/>
      <c r="M31" s="4"/>
      <c r="N31" s="4"/>
      <c r="O31" s="4"/>
      <c r="P31" s="10"/>
      <c r="R31" s="1"/>
    </row>
    <row r="32" spans="2:19" x14ac:dyDescent="0.25">
      <c r="B32" s="6">
        <f t="shared" si="1"/>
        <v>24</v>
      </c>
      <c r="C32" s="6"/>
      <c r="D32" s="37"/>
      <c r="E32" s="37"/>
      <c r="F32" s="37"/>
      <c r="G32" s="37"/>
      <c r="H32" s="37"/>
      <c r="I32" s="37"/>
      <c r="J32" s="4"/>
      <c r="K32" s="4"/>
      <c r="L32" s="4"/>
      <c r="M32" s="4"/>
      <c r="N32" s="4"/>
      <c r="O32" s="4"/>
      <c r="P32" s="10"/>
      <c r="R32" s="1"/>
    </row>
    <row r="33" spans="2:18" x14ac:dyDescent="0.25">
      <c r="B33" s="6">
        <f t="shared" si="1"/>
        <v>25</v>
      </c>
      <c r="C33" s="6"/>
      <c r="D33" s="37"/>
      <c r="E33" s="37"/>
      <c r="F33" s="37"/>
      <c r="G33" s="37"/>
      <c r="H33" s="37"/>
      <c r="I33" s="37"/>
      <c r="J33" s="4"/>
      <c r="K33" s="4"/>
      <c r="L33" s="4"/>
      <c r="M33" s="4"/>
      <c r="N33" s="4"/>
      <c r="O33" s="4"/>
      <c r="P33" s="10"/>
      <c r="R33" s="1"/>
    </row>
    <row r="34" spans="2:18" x14ac:dyDescent="0.25">
      <c r="B34" s="6">
        <f t="shared" si="1"/>
        <v>26</v>
      </c>
      <c r="C34" s="6"/>
      <c r="D34" s="37"/>
      <c r="E34" s="37"/>
      <c r="F34" s="37"/>
      <c r="G34" s="37"/>
      <c r="H34" s="37"/>
      <c r="I34" s="37"/>
      <c r="J34" s="4"/>
      <c r="K34" s="4"/>
      <c r="L34" s="4"/>
      <c r="M34" s="4"/>
      <c r="N34" s="4"/>
      <c r="O34" s="4"/>
      <c r="P34" s="10"/>
      <c r="R34" s="1"/>
    </row>
    <row r="35" spans="2:18" x14ac:dyDescent="0.25">
      <c r="B35" s="6">
        <f t="shared" si="1"/>
        <v>27</v>
      </c>
      <c r="C35" s="6"/>
      <c r="D35" s="37"/>
      <c r="E35" s="37"/>
      <c r="F35" s="37"/>
      <c r="G35" s="37"/>
      <c r="H35" s="37"/>
      <c r="I35" s="37"/>
      <c r="J35" s="4"/>
      <c r="K35" s="4"/>
      <c r="L35" s="4"/>
      <c r="M35" s="4"/>
      <c r="N35" s="4"/>
      <c r="O35" s="4"/>
      <c r="P35" s="10"/>
      <c r="R35" s="1"/>
    </row>
    <row r="36" spans="2:18" x14ac:dyDescent="0.25">
      <c r="B36" s="6">
        <f t="shared" si="1"/>
        <v>28</v>
      </c>
      <c r="C36" s="6"/>
      <c r="D36" s="37"/>
      <c r="E36" s="37"/>
      <c r="F36" s="37"/>
      <c r="G36" s="37"/>
      <c r="H36" s="37"/>
      <c r="I36" s="37"/>
      <c r="J36" s="4"/>
      <c r="K36" s="4"/>
      <c r="L36" s="4"/>
      <c r="M36" s="4"/>
      <c r="N36" s="4"/>
      <c r="O36" s="4"/>
      <c r="P36" s="10"/>
    </row>
    <row r="37" spans="2:18" x14ac:dyDescent="0.25">
      <c r="B37" s="6"/>
      <c r="C37" s="6"/>
      <c r="D37" s="37"/>
      <c r="E37" s="37"/>
      <c r="F37" s="37"/>
      <c r="G37" s="37"/>
      <c r="H37" s="37"/>
      <c r="I37" s="37"/>
      <c r="J37" s="4"/>
      <c r="K37" s="4"/>
      <c r="L37" s="4"/>
      <c r="M37" s="4"/>
      <c r="N37" s="4"/>
      <c r="O37" s="4"/>
      <c r="P37" s="10"/>
    </row>
    <row r="38" spans="2:18" x14ac:dyDescent="0.25">
      <c r="B38" s="6"/>
      <c r="C38" s="6"/>
      <c r="D38" s="37"/>
      <c r="E38" s="37"/>
      <c r="F38" s="37"/>
      <c r="G38" s="37"/>
      <c r="H38" s="37"/>
      <c r="I38" s="37"/>
      <c r="J38" s="4"/>
      <c r="K38" s="4"/>
      <c r="L38" s="4"/>
      <c r="M38" s="4"/>
      <c r="N38" s="4"/>
      <c r="O38" s="4"/>
      <c r="P38" s="10"/>
    </row>
    <row r="39" spans="2:18" x14ac:dyDescent="0.25">
      <c r="B39" s="6"/>
      <c r="C39" s="6"/>
      <c r="D39" s="37"/>
      <c r="E39" s="37"/>
      <c r="F39" s="37"/>
      <c r="G39" s="37"/>
      <c r="H39" s="37"/>
      <c r="I39" s="37"/>
      <c r="J39" s="4"/>
      <c r="K39" s="4"/>
      <c r="L39" s="4"/>
      <c r="M39" s="4"/>
      <c r="N39" s="4"/>
      <c r="O39" s="4"/>
      <c r="P39" s="10"/>
    </row>
    <row r="40" spans="2:18" x14ac:dyDescent="0.25">
      <c r="B40" s="6"/>
      <c r="C40" s="6"/>
      <c r="D40" s="37"/>
      <c r="E40" s="37"/>
      <c r="F40" s="37"/>
      <c r="G40" s="37"/>
      <c r="H40" s="37"/>
      <c r="I40" s="37"/>
      <c r="J40" s="4"/>
      <c r="K40" s="4"/>
      <c r="L40" s="4"/>
      <c r="M40" s="4"/>
      <c r="N40" s="4"/>
      <c r="O40" s="4"/>
      <c r="P40" s="10"/>
    </row>
    <row r="41" spans="2:18" x14ac:dyDescent="0.25">
      <c r="B41" s="6"/>
      <c r="C41" s="6"/>
      <c r="D41" s="37"/>
      <c r="E41" s="37"/>
      <c r="F41" s="37"/>
      <c r="G41" s="37"/>
      <c r="H41" s="37"/>
      <c r="I41" s="37"/>
      <c r="J41" s="4"/>
      <c r="K41" s="4"/>
      <c r="L41" s="4"/>
      <c r="M41" s="4"/>
      <c r="N41" s="4"/>
      <c r="O41" s="4"/>
      <c r="P41" s="10"/>
    </row>
    <row r="42" spans="2:18" x14ac:dyDescent="0.25">
      <c r="B42" s="6"/>
      <c r="C42" s="6"/>
      <c r="D42" s="37"/>
      <c r="E42" s="37"/>
      <c r="F42" s="37"/>
      <c r="G42" s="37"/>
      <c r="H42" s="37"/>
      <c r="I42" s="37"/>
      <c r="J42" s="4"/>
      <c r="K42" s="4"/>
      <c r="L42" s="4"/>
      <c r="M42" s="4"/>
      <c r="N42" s="4"/>
      <c r="O42" s="4"/>
      <c r="P42" s="10"/>
    </row>
    <row r="43" spans="2:18" x14ac:dyDescent="0.25">
      <c r="B43" s="6"/>
      <c r="C43" s="6"/>
      <c r="D43" s="37"/>
      <c r="E43" s="37"/>
      <c r="F43" s="37"/>
      <c r="G43" s="37"/>
      <c r="H43" s="37"/>
      <c r="I43" s="37"/>
      <c r="J43" s="4"/>
      <c r="K43" s="4"/>
      <c r="L43" s="4"/>
      <c r="M43" s="4"/>
      <c r="N43" s="4"/>
      <c r="O43" s="4"/>
      <c r="P43" s="10"/>
    </row>
    <row r="44" spans="2:18" x14ac:dyDescent="0.25">
      <c r="B44" s="6"/>
      <c r="C44" s="6"/>
      <c r="D44" s="37"/>
      <c r="E44" s="37"/>
      <c r="F44" s="37"/>
      <c r="G44" s="37"/>
      <c r="H44" s="37"/>
      <c r="I44" s="37"/>
      <c r="J44" s="4"/>
      <c r="K44" s="4"/>
      <c r="L44" s="4"/>
      <c r="M44" s="4"/>
      <c r="N44" s="4"/>
      <c r="O44" s="4"/>
      <c r="P44" s="10"/>
    </row>
    <row r="45" spans="2:18" x14ac:dyDescent="0.25">
      <c r="B45" s="6"/>
      <c r="C45" s="6"/>
      <c r="D45" s="37"/>
      <c r="E45" s="37"/>
      <c r="F45" s="37"/>
      <c r="G45" s="37"/>
      <c r="H45" s="37"/>
      <c r="I45" s="37"/>
      <c r="J45" s="4"/>
      <c r="K45" s="4"/>
      <c r="L45" s="4"/>
      <c r="M45" s="4"/>
      <c r="N45" s="4"/>
      <c r="O45" s="4"/>
      <c r="P45" s="10"/>
    </row>
    <row r="46" spans="2:18" x14ac:dyDescent="0.25">
      <c r="B46" s="6"/>
      <c r="C46" s="6"/>
      <c r="D46" s="37"/>
      <c r="E46" s="37"/>
      <c r="F46" s="37"/>
      <c r="G46" s="37"/>
      <c r="H46" s="37"/>
      <c r="I46" s="37"/>
      <c r="J46" s="4"/>
      <c r="K46" s="4"/>
      <c r="L46" s="4"/>
      <c r="M46" s="4"/>
      <c r="N46" s="4"/>
      <c r="O46" s="4"/>
      <c r="P46" s="10"/>
    </row>
    <row r="47" spans="2:18" x14ac:dyDescent="0.25">
      <c r="B47" s="6"/>
      <c r="C47" s="6"/>
      <c r="D47" s="37"/>
      <c r="E47" s="37"/>
      <c r="F47" s="37"/>
      <c r="G47" s="37"/>
      <c r="H47" s="37"/>
      <c r="I47" s="37"/>
      <c r="J47" s="4"/>
      <c r="K47" s="4"/>
      <c r="L47" s="4"/>
      <c r="M47" s="4"/>
      <c r="N47" s="4"/>
      <c r="O47" s="4"/>
      <c r="P47" s="10"/>
    </row>
    <row r="48" spans="2:18" x14ac:dyDescent="0.25">
      <c r="B48" s="6"/>
      <c r="C48" s="6"/>
      <c r="D48" s="37"/>
      <c r="E48" s="37"/>
      <c r="F48" s="37"/>
      <c r="G48" s="37"/>
      <c r="H48" s="37"/>
      <c r="I48" s="37"/>
      <c r="J48" s="4"/>
      <c r="K48" s="4"/>
      <c r="L48" s="4"/>
      <c r="M48" s="4"/>
      <c r="N48" s="4"/>
      <c r="O48" s="4"/>
      <c r="P48" s="10"/>
    </row>
    <row r="49" spans="2:16" x14ac:dyDescent="0.25">
      <c r="B49" s="6"/>
      <c r="C49" s="6"/>
      <c r="D49" s="37"/>
      <c r="E49" s="37"/>
      <c r="F49" s="37"/>
      <c r="G49" s="37"/>
      <c r="H49" s="37"/>
      <c r="I49" s="37"/>
      <c r="J49" s="4"/>
      <c r="K49" s="4"/>
      <c r="L49" s="4"/>
      <c r="M49" s="4"/>
      <c r="N49" s="4"/>
      <c r="O49" s="4"/>
      <c r="P49" s="10"/>
    </row>
    <row r="50" spans="2:16" x14ac:dyDescent="0.25">
      <c r="B50" s="6"/>
      <c r="C50" s="6"/>
      <c r="D50" s="37"/>
      <c r="E50" s="37"/>
      <c r="F50" s="37"/>
      <c r="G50" s="37"/>
      <c r="H50" s="37"/>
      <c r="I50" s="37"/>
      <c r="J50" s="4"/>
      <c r="K50" s="4"/>
      <c r="L50" s="4"/>
      <c r="M50" s="4"/>
      <c r="N50" s="4"/>
      <c r="O50" s="4"/>
      <c r="P50" s="10"/>
    </row>
    <row r="51" spans="2:16" x14ac:dyDescent="0.25">
      <c r="B51" s="6"/>
      <c r="C51" s="6"/>
      <c r="D51" s="37"/>
      <c r="E51" s="37"/>
      <c r="F51" s="37"/>
      <c r="G51" s="37"/>
      <c r="H51" s="37"/>
      <c r="I51" s="37"/>
      <c r="J51" s="4"/>
      <c r="K51" s="4"/>
      <c r="L51" s="4"/>
      <c r="M51" s="4"/>
      <c r="N51" s="4"/>
      <c r="O51" s="4"/>
      <c r="P51" s="10"/>
    </row>
    <row r="52" spans="2:16" x14ac:dyDescent="0.25">
      <c r="B52" s="6"/>
      <c r="C52" s="6"/>
      <c r="D52" s="37"/>
      <c r="E52" s="37"/>
      <c r="F52" s="37"/>
      <c r="G52" s="37"/>
      <c r="H52" s="37"/>
      <c r="I52" s="37"/>
      <c r="J52" s="4"/>
      <c r="K52" s="4"/>
      <c r="L52" s="4"/>
      <c r="M52" s="4"/>
      <c r="N52" s="4"/>
      <c r="O52" s="4"/>
      <c r="P52" s="10"/>
    </row>
    <row r="53" spans="2:16" x14ac:dyDescent="0.25">
      <c r="B53" s="6"/>
      <c r="C53" s="6"/>
      <c r="D53" s="37"/>
      <c r="E53" s="37"/>
      <c r="F53" s="37"/>
      <c r="G53" s="37"/>
      <c r="H53" s="37"/>
      <c r="I53" s="37"/>
      <c r="J53" s="4"/>
      <c r="K53" s="4"/>
      <c r="L53" s="4"/>
      <c r="M53" s="4"/>
      <c r="N53" s="4"/>
      <c r="O53" s="4"/>
      <c r="P53" s="10"/>
    </row>
    <row r="54" spans="2:16" x14ac:dyDescent="0.25">
      <c r="B54" s="6"/>
      <c r="C54" s="7"/>
      <c r="D54" s="37"/>
      <c r="E54" s="37"/>
      <c r="F54" s="37"/>
      <c r="G54" s="37"/>
      <c r="H54" s="37"/>
      <c r="I54" s="37"/>
      <c r="J54" s="4"/>
      <c r="K54" s="4"/>
      <c r="L54" s="4"/>
      <c r="M54" s="4"/>
      <c r="N54" s="4"/>
      <c r="O54" s="4"/>
      <c r="P54" s="10"/>
    </row>
    <row r="55" spans="2:16" x14ac:dyDescent="0.25">
      <c r="B55" s="6"/>
      <c r="C55" s="7"/>
      <c r="D55" s="31"/>
      <c r="E55" s="31"/>
      <c r="F55" s="31"/>
      <c r="G55" s="31"/>
      <c r="H55" s="31"/>
      <c r="I55" s="31"/>
      <c r="J55" s="4"/>
      <c r="K55" s="4"/>
      <c r="L55" s="4"/>
      <c r="M55" s="4"/>
      <c r="N55" s="4"/>
      <c r="O55" s="4"/>
      <c r="P55" s="10"/>
    </row>
    <row r="56" spans="2:16" x14ac:dyDescent="0.25">
      <c r="B56" s="6"/>
      <c r="C56" s="7"/>
      <c r="D56" s="31"/>
      <c r="E56" s="31"/>
      <c r="F56" s="31"/>
      <c r="G56" s="31"/>
      <c r="H56" s="31"/>
      <c r="I56" s="31"/>
      <c r="J56" s="4"/>
      <c r="K56" s="4"/>
      <c r="L56" s="4"/>
      <c r="M56" s="4"/>
      <c r="N56" s="4"/>
      <c r="O56" s="4"/>
      <c r="P56" s="10"/>
    </row>
    <row r="57" spans="2:16" x14ac:dyDescent="0.25">
      <c r="B57" s="6"/>
      <c r="C57" s="7"/>
      <c r="D57" s="31"/>
      <c r="E57" s="31"/>
      <c r="F57" s="31"/>
      <c r="G57" s="31"/>
      <c r="H57" s="31"/>
      <c r="I57" s="31"/>
      <c r="J57" s="4"/>
      <c r="K57" s="4"/>
      <c r="L57" s="4"/>
      <c r="M57" s="4"/>
      <c r="N57" s="4"/>
      <c r="O57" s="4"/>
      <c r="P57" s="10"/>
    </row>
    <row r="58" spans="2:16" x14ac:dyDescent="0.25">
      <c r="B58" s="6"/>
      <c r="C58" s="7"/>
      <c r="D58" s="31"/>
      <c r="E58" s="31"/>
      <c r="F58" s="31"/>
      <c r="G58" s="31"/>
      <c r="H58" s="31"/>
      <c r="I58" s="31"/>
      <c r="J58" s="4"/>
      <c r="K58" s="4"/>
      <c r="L58" s="4"/>
      <c r="M58" s="4"/>
      <c r="N58" s="4"/>
      <c r="O58" s="4"/>
      <c r="P58" s="10"/>
    </row>
    <row r="59" spans="2:16" x14ac:dyDescent="0.25">
      <c r="B59" s="6"/>
      <c r="C59" s="7"/>
      <c r="D59" s="31"/>
      <c r="E59" s="31"/>
      <c r="F59" s="31"/>
      <c r="G59" s="31"/>
      <c r="H59" s="31"/>
      <c r="I59" s="31"/>
      <c r="J59" s="4"/>
      <c r="K59" s="4"/>
      <c r="L59" s="4"/>
      <c r="M59" s="4"/>
      <c r="N59" s="4"/>
      <c r="O59" s="4"/>
      <c r="P59" s="10"/>
    </row>
    <row r="60" spans="2:16" x14ac:dyDescent="0.25">
      <c r="B60" s="6"/>
      <c r="C60" s="7"/>
      <c r="D60" s="31"/>
      <c r="E60" s="31"/>
      <c r="F60" s="31"/>
      <c r="G60" s="31"/>
      <c r="H60" s="31"/>
      <c r="I60" s="31"/>
      <c r="J60" s="4"/>
      <c r="K60" s="4"/>
      <c r="L60" s="4"/>
      <c r="M60" s="4"/>
      <c r="N60" s="4"/>
      <c r="O60" s="4"/>
      <c r="P60" s="10"/>
    </row>
    <row r="61" spans="2:16" x14ac:dyDescent="0.25">
      <c r="B61" s="6"/>
      <c r="C61" s="7"/>
      <c r="D61" s="31"/>
      <c r="E61" s="31"/>
      <c r="F61" s="31"/>
      <c r="G61" s="31"/>
      <c r="H61" s="31"/>
      <c r="I61" s="31"/>
      <c r="J61" s="4"/>
      <c r="K61" s="4"/>
      <c r="L61" s="4"/>
      <c r="M61" s="4"/>
      <c r="N61" s="4"/>
      <c r="O61" s="4"/>
      <c r="P61" s="10"/>
    </row>
    <row r="62" spans="2:16" x14ac:dyDescent="0.25">
      <c r="B62" s="6"/>
      <c r="C62" s="3"/>
      <c r="D62" s="33"/>
      <c r="E62" s="34"/>
      <c r="F62" s="34"/>
      <c r="G62" s="34"/>
      <c r="H62" s="34"/>
      <c r="I62" s="35"/>
      <c r="J62" s="3"/>
      <c r="K62" s="3"/>
      <c r="L62" s="3"/>
      <c r="M62" s="3"/>
      <c r="N62" s="3"/>
      <c r="O62" s="3"/>
      <c r="P62" s="10"/>
    </row>
    <row r="63" spans="2:16" x14ac:dyDescent="0.25">
      <c r="C63" s="32"/>
      <c r="D63" s="32"/>
      <c r="E63" s="1"/>
      <c r="H63" s="44" t="s">
        <v>19</v>
      </c>
      <c r="I63" s="44"/>
      <c r="J63" s="11">
        <f>COUNTIF(J9:J62,"&gt;=70")</f>
        <v>16</v>
      </c>
      <c r="K63" s="11">
        <f t="shared" ref="K63:O63" si="2">COUNTIF(K9:K62,"&gt;=70")</f>
        <v>21</v>
      </c>
      <c r="L63" s="11">
        <f t="shared" si="2"/>
        <v>22</v>
      </c>
      <c r="M63" s="11">
        <f t="shared" si="2"/>
        <v>21</v>
      </c>
      <c r="N63" s="11">
        <f t="shared" si="2"/>
        <v>20</v>
      </c>
      <c r="O63" s="11">
        <f t="shared" si="2"/>
        <v>0</v>
      </c>
      <c r="P63" s="15">
        <f t="shared" ref="P63" si="3">COUNTIF(P9:P57,"&gt;=70")</f>
        <v>16</v>
      </c>
    </row>
    <row r="64" spans="2:16" x14ac:dyDescent="0.25">
      <c r="C64" s="32"/>
      <c r="D64" s="32"/>
      <c r="E64" s="8"/>
      <c r="H64" s="45" t="s">
        <v>20</v>
      </c>
      <c r="I64" s="45"/>
      <c r="J64" s="12">
        <f>COUNTIF(J9:J62,"&lt;70")</f>
        <v>6</v>
      </c>
      <c r="K64" s="12">
        <f t="shared" ref="K64:P64" si="4">COUNTIF(K9:K62,"&lt;70")</f>
        <v>1</v>
      </c>
      <c r="L64" s="12">
        <f t="shared" si="4"/>
        <v>0</v>
      </c>
      <c r="M64" s="12">
        <f t="shared" si="4"/>
        <v>1</v>
      </c>
      <c r="N64" s="12">
        <f t="shared" si="4"/>
        <v>2</v>
      </c>
      <c r="O64" s="12">
        <f t="shared" si="4"/>
        <v>22</v>
      </c>
      <c r="P64" s="12">
        <f t="shared" si="4"/>
        <v>6</v>
      </c>
    </row>
    <row r="65" spans="3:16" x14ac:dyDescent="0.25">
      <c r="C65" s="32"/>
      <c r="D65" s="32"/>
      <c r="E65" s="32"/>
      <c r="H65" s="45" t="s">
        <v>21</v>
      </c>
      <c r="I65" s="45"/>
      <c r="J65" s="12">
        <f>COUNT(J9:J62)</f>
        <v>22</v>
      </c>
      <c r="K65" s="12">
        <f t="shared" ref="K65:P65" si="5">COUNT(K9:K62)</f>
        <v>22</v>
      </c>
      <c r="L65" s="12">
        <f t="shared" si="5"/>
        <v>22</v>
      </c>
      <c r="M65" s="12">
        <f t="shared" si="5"/>
        <v>22</v>
      </c>
      <c r="N65" s="12">
        <f t="shared" si="5"/>
        <v>22</v>
      </c>
      <c r="O65" s="12">
        <f t="shared" si="5"/>
        <v>22</v>
      </c>
      <c r="P65" s="12">
        <f t="shared" si="5"/>
        <v>22</v>
      </c>
    </row>
    <row r="66" spans="3:16" x14ac:dyDescent="0.25">
      <c r="C66" s="32"/>
      <c r="D66" s="32"/>
      <c r="E66" s="1"/>
      <c r="H66" s="46" t="s">
        <v>16</v>
      </c>
      <c r="I66" s="46"/>
      <c r="J66" s="13">
        <f>J63/J65</f>
        <v>0.72727272727272729</v>
      </c>
      <c r="K66" s="14">
        <f t="shared" ref="K66:P66" si="6">K63/K65</f>
        <v>0.95454545454545459</v>
      </c>
      <c r="L66" s="14">
        <f t="shared" si="6"/>
        <v>1</v>
      </c>
      <c r="M66" s="14">
        <f t="shared" si="6"/>
        <v>0.95454545454545459</v>
      </c>
      <c r="N66" s="14">
        <f t="shared" si="6"/>
        <v>0.90909090909090906</v>
      </c>
      <c r="O66" s="14">
        <f t="shared" si="6"/>
        <v>0</v>
      </c>
      <c r="P66" s="14">
        <f t="shared" si="6"/>
        <v>0.72727272727272729</v>
      </c>
    </row>
    <row r="67" spans="3:16" x14ac:dyDescent="0.25">
      <c r="C67" s="32"/>
      <c r="D67" s="32"/>
      <c r="E67" s="1"/>
      <c r="H67" s="46" t="s">
        <v>17</v>
      </c>
      <c r="I67" s="46"/>
      <c r="J67" s="13">
        <f>J64/J65</f>
        <v>0.27272727272727271</v>
      </c>
      <c r="K67" s="13">
        <f t="shared" ref="K67:P67" si="7">K64/K65</f>
        <v>4.5454545454545456E-2</v>
      </c>
      <c r="L67" s="14">
        <f t="shared" si="7"/>
        <v>0</v>
      </c>
      <c r="M67" s="14">
        <f t="shared" si="7"/>
        <v>4.5454545454545456E-2</v>
      </c>
      <c r="N67" s="14">
        <f t="shared" si="7"/>
        <v>9.0909090909090912E-2</v>
      </c>
      <c r="O67" s="14">
        <f t="shared" si="7"/>
        <v>1</v>
      </c>
      <c r="P67" s="14">
        <f t="shared" si="7"/>
        <v>0.27272727272727271</v>
      </c>
    </row>
    <row r="68" spans="3:16" x14ac:dyDescent="0.25">
      <c r="C68" s="32"/>
      <c r="D68" s="32"/>
      <c r="E68" s="8"/>
    </row>
    <row r="69" spans="3:16" x14ac:dyDescent="0.25">
      <c r="C69" s="1"/>
      <c r="D69" s="1"/>
      <c r="E69" s="8"/>
    </row>
    <row r="70" spans="3:16" x14ac:dyDescent="0.25">
      <c r="J70" s="51"/>
      <c r="K70" s="51"/>
      <c r="L70" s="51"/>
      <c r="M70" s="51"/>
      <c r="N70" s="51"/>
      <c r="O70" s="51"/>
    </row>
    <row r="71" spans="3:16" x14ac:dyDescent="0.25">
      <c r="J71" s="50" t="s">
        <v>18</v>
      </c>
      <c r="K71" s="50"/>
      <c r="L71" s="50"/>
      <c r="M71" s="50"/>
      <c r="N71" s="50"/>
      <c r="O71" s="50"/>
    </row>
  </sheetData>
  <sortState xmlns:xlrd2="http://schemas.microsoft.com/office/spreadsheetml/2017/richdata2" ref="D9:I36">
    <sortCondition ref="D9:D36"/>
  </sortState>
  <mergeCells count="76">
    <mergeCell ref="J71:O71"/>
    <mergeCell ref="C66:D66"/>
    <mergeCell ref="H66:I66"/>
    <mergeCell ref="C67:D67"/>
    <mergeCell ref="H67:I67"/>
    <mergeCell ref="C68:D68"/>
    <mergeCell ref="J70:O70"/>
    <mergeCell ref="C63:D63"/>
    <mergeCell ref="H63:I63"/>
    <mergeCell ref="C64:D64"/>
    <mergeCell ref="H64:I64"/>
    <mergeCell ref="C65:E65"/>
    <mergeCell ref="H65:I65"/>
    <mergeCell ref="D62:I62"/>
    <mergeCell ref="D51:I51"/>
    <mergeCell ref="D52:I52"/>
    <mergeCell ref="D53:I53"/>
    <mergeCell ref="D54:I54"/>
    <mergeCell ref="D55:I55"/>
    <mergeCell ref="D56:I56"/>
    <mergeCell ref="D57:I57"/>
    <mergeCell ref="D58:I58"/>
    <mergeCell ref="D59:I59"/>
    <mergeCell ref="D60:I60"/>
    <mergeCell ref="D61:I61"/>
    <mergeCell ref="D50:I50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38:I38"/>
    <mergeCell ref="D23:I23"/>
    <mergeCell ref="D24:I24"/>
    <mergeCell ref="D25:I25"/>
    <mergeCell ref="D26:I26"/>
    <mergeCell ref="D28:I28"/>
    <mergeCell ref="D29:I29"/>
    <mergeCell ref="D30:I30"/>
    <mergeCell ref="D31:I31"/>
    <mergeCell ref="D35:I35"/>
    <mergeCell ref="D36:I36"/>
    <mergeCell ref="D37:I37"/>
    <mergeCell ref="D27:I27"/>
    <mergeCell ref="D32:I32"/>
    <mergeCell ref="D33:I33"/>
    <mergeCell ref="D34:I34"/>
    <mergeCell ref="D6:G6"/>
    <mergeCell ref="I6:J6"/>
    <mergeCell ref="K6:O6"/>
    <mergeCell ref="B2:O2"/>
    <mergeCell ref="C3:O3"/>
    <mergeCell ref="D4:G4"/>
    <mergeCell ref="J4:K4"/>
    <mergeCell ref="N4:O4"/>
    <mergeCell ref="D22:I22"/>
    <mergeCell ref="D8:I8"/>
    <mergeCell ref="D9:I9"/>
    <mergeCell ref="D10:I10"/>
    <mergeCell ref="D11:I11"/>
    <mergeCell ref="D12:I12"/>
    <mergeCell ref="D14:I14"/>
    <mergeCell ref="D15:I15"/>
    <mergeCell ref="D16:I16"/>
    <mergeCell ref="D18:I18"/>
    <mergeCell ref="D13:I13"/>
    <mergeCell ref="D17:I17"/>
    <mergeCell ref="D21:I21"/>
    <mergeCell ref="D19:I19"/>
    <mergeCell ref="D20:I20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TOPICOS </vt:lpstr>
      <vt:lpstr>HSI 401-C</vt:lpstr>
      <vt:lpstr>GSC 701-A</vt:lpstr>
      <vt:lpstr>801-A FYEP</vt:lpstr>
      <vt:lpstr>801-B FYEP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Ing. Socorro</cp:lastModifiedBy>
  <cp:lastPrinted>2023-03-21T15:13:53Z</cp:lastPrinted>
  <dcterms:created xsi:type="dcterms:W3CDTF">2023-03-14T19:16:59Z</dcterms:created>
  <dcterms:modified xsi:type="dcterms:W3CDTF">2024-06-06T19:35:34Z</dcterms:modified>
</cp:coreProperties>
</file>