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REPORTE PARCIAL Y FINAL\"/>
    </mc:Choice>
  </mc:AlternateContent>
  <bookViews>
    <workbookView xWindow="0" yWindow="0" windowWidth="19200" windowHeight="7755" activeTab="3"/>
  </bookViews>
  <sheets>
    <sheet name="MATERIA 1" sheetId="3" r:id="rId1"/>
    <sheet name="MATERIA 2" sheetId="4" r:id="rId2"/>
    <sheet name="MATERIA 3" sheetId="1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4" l="1"/>
  <c r="Q27" i="4"/>
  <c r="Q22" i="4"/>
  <c r="Q11" i="4"/>
  <c r="Q20" i="4"/>
  <c r="Q10" i="3"/>
  <c r="Q11" i="3"/>
  <c r="Q12" i="3"/>
  <c r="Q13" i="3"/>
  <c r="Q14" i="3"/>
  <c r="Q15" i="3"/>
  <c r="Q16" i="3"/>
  <c r="Q17" i="3"/>
  <c r="Q18" i="3"/>
  <c r="Q19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60" i="4"/>
  <c r="O60" i="4"/>
  <c r="N60" i="4"/>
  <c r="M60" i="4"/>
  <c r="L60" i="4"/>
  <c r="K60" i="4"/>
  <c r="J60" i="4"/>
  <c r="P59" i="4"/>
  <c r="O59" i="4"/>
  <c r="N59" i="4"/>
  <c r="M59" i="4"/>
  <c r="L59" i="4"/>
  <c r="K59" i="4"/>
  <c r="J59" i="4"/>
  <c r="P58" i="4"/>
  <c r="P61" i="4" s="1"/>
  <c r="O58" i="4"/>
  <c r="O61" i="4" s="1"/>
  <c r="N58" i="4"/>
  <c r="N61" i="4" s="1"/>
  <c r="M58" i="4"/>
  <c r="M61" i="4" s="1"/>
  <c r="L58" i="4"/>
  <c r="L61" i="4" s="1"/>
  <c r="K58" i="4"/>
  <c r="K61" i="4" s="1"/>
  <c r="J58" i="4"/>
  <c r="J61" i="4" s="1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29" i="4"/>
  <c r="Q28" i="4"/>
  <c r="Q26" i="4"/>
  <c r="Q25" i="4"/>
  <c r="Q24" i="4"/>
  <c r="Q23" i="4"/>
  <c r="Q21" i="4"/>
  <c r="Q19" i="4"/>
  <c r="Q18" i="4"/>
  <c r="Q17" i="4"/>
  <c r="Q16" i="4"/>
  <c r="Q15" i="4"/>
  <c r="Q14" i="4"/>
  <c r="Q13" i="4"/>
  <c r="Q12" i="4"/>
  <c r="Q10" i="4"/>
  <c r="Q9" i="4"/>
  <c r="P60" i="3"/>
  <c r="O60" i="3"/>
  <c r="N60" i="3"/>
  <c r="M60" i="3"/>
  <c r="L60" i="3"/>
  <c r="K60" i="3"/>
  <c r="J60" i="3"/>
  <c r="P59" i="3"/>
  <c r="O59" i="3"/>
  <c r="N59" i="3"/>
  <c r="M59" i="3"/>
  <c r="L59" i="3"/>
  <c r="K59" i="3"/>
  <c r="J59" i="3"/>
  <c r="P58" i="3"/>
  <c r="P61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Q9" i="3"/>
  <c r="J61" i="3" l="1"/>
  <c r="M58" i="5"/>
  <c r="O58" i="5"/>
  <c r="M62" i="3"/>
  <c r="O62" i="3"/>
  <c r="K58" i="5"/>
  <c r="Q60" i="3"/>
  <c r="K62" i="3"/>
  <c r="L62" i="4"/>
  <c r="N62" i="4"/>
  <c r="P62" i="4"/>
  <c r="P62" i="3"/>
  <c r="N62" i="3"/>
  <c r="L62" i="3"/>
  <c r="O62" i="4"/>
  <c r="M62" i="4"/>
  <c r="K62" i="4"/>
  <c r="Q56" i="5"/>
  <c r="P58" i="5"/>
  <c r="N58" i="5"/>
  <c r="L58" i="5"/>
  <c r="J58" i="5"/>
  <c r="Q60" i="4"/>
  <c r="J62" i="3"/>
  <c r="Q54" i="5"/>
  <c r="Q55" i="5"/>
  <c r="J62" i="4"/>
  <c r="Q58" i="4"/>
  <c r="Q59" i="4"/>
  <c r="Q58" i="3"/>
  <c r="Q59" i="3"/>
  <c r="Q62" i="3" s="1"/>
  <c r="K50" i="1"/>
  <c r="L50" i="1"/>
  <c r="M50" i="1"/>
  <c r="N50" i="1"/>
  <c r="O50" i="1"/>
  <c r="P50" i="1"/>
  <c r="J50" i="1"/>
  <c r="K49" i="1"/>
  <c r="L49" i="1"/>
  <c r="M49" i="1"/>
  <c r="N49" i="1"/>
  <c r="O49" i="1"/>
  <c r="P49" i="1"/>
  <c r="K48" i="1"/>
  <c r="L48" i="1"/>
  <c r="M48" i="1"/>
  <c r="N48" i="1"/>
  <c r="O48" i="1"/>
  <c r="P48" i="1"/>
  <c r="J49" i="1"/>
  <c r="J48" i="1"/>
  <c r="Q61" i="3" l="1"/>
  <c r="Q61" i="4"/>
  <c r="Q57" i="5"/>
  <c r="Q58" i="5"/>
  <c r="Q62" i="4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9" i="1"/>
  <c r="K52" i="1"/>
  <c r="L52" i="1"/>
  <c r="M52" i="1"/>
  <c r="N52" i="1"/>
  <c r="O52" i="1"/>
  <c r="P52" i="1"/>
  <c r="K51" i="1"/>
  <c r="L51" i="1"/>
  <c r="M51" i="1"/>
  <c r="N51" i="1"/>
  <c r="O51" i="1"/>
  <c r="P51" i="1"/>
  <c r="J52" i="1"/>
  <c r="J51" i="1"/>
  <c r="Q50" i="1" l="1"/>
  <c r="Q49" i="1"/>
  <c r="Q48" i="1"/>
  <c r="Q52" i="1" l="1"/>
  <c r="Q51" i="1"/>
</calcChain>
</file>

<file path=xl/sharedStrings.xml><?xml version="1.0" encoding="utf-8"?>
<sst xmlns="http://schemas.openxmlformats.org/spreadsheetml/2006/main" count="321" uniqueCount="231">
  <si>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</si>
  <si>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</si>
  <si>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</si>
  <si>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</si>
  <si>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</si>
  <si>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</si>
  <si>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</si>
  <si>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</si>
  <si>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</si>
  <si>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</si>
  <si>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</si>
  <si>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</si>
  <si>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</si>
  <si>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</si>
  <si>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</si>
  <si>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</si>
  <si>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</si>
  <si>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</si>
  <si>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</si>
  <si>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</si>
  <si>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</si>
  <si>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</si>
  <si>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</si>
  <si>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</si>
  <si>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</si>
  <si>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GARCIA ESPINOZA YOSELIN MELINA</t>
  </si>
  <si>
    <t>MCA. LUCILA MARÍN SANTOS</t>
  </si>
  <si>
    <t>COBIX RUIZ CARLOS IGNACIO</t>
  </si>
  <si>
    <t>IXTEPAN BELLI CARLOS DANIEL</t>
  </si>
  <si>
    <t>ARANDA MALAGA KARLA</t>
  </si>
  <si>
    <t>VICENTE ALVARADO JUAN CARLOS</t>
  </si>
  <si>
    <t>TEMICH SALAZAR PAULA</t>
  </si>
  <si>
    <t>ESCRIBANO ATAXCA FAUSTO ADAN</t>
  </si>
  <si>
    <t>XOLO ANTELE LOURDES</t>
  </si>
  <si>
    <t>CAMPECHANO TOGA LESLY DENIS</t>
  </si>
  <si>
    <t>DOMINGEZ ARRES TITO</t>
  </si>
  <si>
    <t>LANDA MENDOZA BRITZY DAYLIN</t>
  </si>
  <si>
    <t>BUSTAMANTE REYES ARIANNA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</si>
  <si>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</si>
  <si>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</si>
  <si>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</si>
  <si>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</si>
  <si>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</si>
  <si>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</si>
  <si>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</si>
  <si>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</si>
  <si>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</si>
  <si>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</si>
  <si>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</si>
  <si>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</si>
  <si>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</si>
  <si>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</si>
  <si>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</si>
  <si>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</si>
  <si>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</si>
  <si>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</si>
  <si>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</si>
  <si>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</si>
  <si>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</si>
  <si>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</si>
  <si>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</si>
  <si>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</si>
  <si>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</si>
  <si>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</si>
  <si>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</si>
  <si>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</si>
  <si>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</si>
  <si>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</si>
  <si>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</si>
  <si>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</si>
  <si>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</si>
  <si>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</si>
  <si>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</si>
  <si>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</si>
  <si>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</si>
  <si>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</si>
  <si>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</si>
  <si>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</si>
  <si>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</si>
  <si>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</si>
  <si>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</si>
  <si>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</si>
  <si>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</si>
  <si>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</si>
  <si>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</si>
  <si>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</si>
  <si>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</si>
  <si>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</si>
  <si>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</si>
  <si>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</si>
  <si>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</si>
  <si>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</si>
  <si>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</si>
  <si>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</si>
  <si>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</si>
  <si>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</si>
  <si>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</si>
  <si>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</si>
  <si>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</si>
  <si>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</si>
  <si>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</si>
  <si>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</si>
  <si>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</si>
  <si>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</si>
  <si>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</si>
  <si>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</si>
  <si>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</si>
  <si>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</si>
  <si>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191U0230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</si>
  <si>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</si>
  <si>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</si>
  <si>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</si>
  <si>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</si>
  <si>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</si>
  <si>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</si>
  <si>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</si>
  <si>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</si>
  <si>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</si>
  <si>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</si>
  <si>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</si>
  <si>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</si>
  <si>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</si>
  <si>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</si>
  <si>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</si>
  <si>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</si>
  <si>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</si>
  <si>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</si>
  <si>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</si>
  <si>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</si>
  <si>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</si>
  <si>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</si>
  <si>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</si>
  <si>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</si>
  <si>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</si>
  <si>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</si>
  <si>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</si>
  <si>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</si>
  <si>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</si>
  <si>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</si>
  <si>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</si>
  <si>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</si>
  <si>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</si>
  <si>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</si>
  <si>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</si>
  <si>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</si>
  <si>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</si>
  <si>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</si>
  <si>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</si>
  <si>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</si>
  <si>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231U0207</t>
  </si>
  <si>
    <t>231U0214</t>
  </si>
  <si>
    <t>231U0652</t>
  </si>
  <si>
    <t>231U0220</t>
  </si>
  <si>
    <t>231U0227</t>
  </si>
  <si>
    <t>231U0230</t>
  </si>
  <si>
    <t>231U0698</t>
  </si>
  <si>
    <t>TOTO TOTO JANNETH DEL ROSARIO</t>
  </si>
  <si>
    <t>231U0233</t>
  </si>
  <si>
    <t>231U0235</t>
  </si>
  <si>
    <t>fc</t>
  </si>
  <si>
    <t>CONSULTORIA EMPRESARIAL</t>
  </si>
  <si>
    <t>805 A</t>
  </si>
  <si>
    <t>FEBRERO - JUNIO 2024</t>
  </si>
  <si>
    <t>FUNDAMENTOS DE MERCADOTECNIA</t>
  </si>
  <si>
    <t>405 B</t>
  </si>
  <si>
    <t>TALLER DE INVESTIGACION II</t>
  </si>
  <si>
    <t>FUNCIÓN ADMINISTRATIVA I</t>
  </si>
  <si>
    <t>205 B</t>
  </si>
  <si>
    <t>201U0243</t>
  </si>
  <si>
    <t>221U0268</t>
  </si>
  <si>
    <t>ALVARES MISTEGA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</si>
  <si>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</si>
  <si>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</si>
  <si>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</si>
  <si>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</si>
  <si>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</si>
  <si>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</si>
  <si>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</si>
  <si>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</si>
  <si>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</si>
  <si>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</si>
  <si>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</si>
  <si>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</si>
  <si>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</si>
  <si>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</si>
  <si>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</si>
  <si>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</si>
  <si>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</si>
  <si>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</si>
  <si>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</si>
  <si>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</si>
  <si>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</si>
  <si>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CRISTIAN JHOVANY</t>
  </si>
  <si>
    <t>221U0300</t>
  </si>
  <si>
    <t>LUCHO MUÑOZ ALEYDIS LISTTE</t>
  </si>
  <si>
    <t>221U0308</t>
  </si>
  <si>
    <t>MENDOZA ACULTECO CLAUDIA JAZMIN</t>
  </si>
  <si>
    <t>221U0309</t>
  </si>
  <si>
    <t>MEZO POLITO YULISSA</t>
  </si>
  <si>
    <t>221U0316</t>
  </si>
  <si>
    <t>PAEZ GONZALEZ KENIA JOCELYN</t>
  </si>
  <si>
    <t>221U0347</t>
  </si>
  <si>
    <t>PALAS CHACHA DANIELA JOSSAJANSHY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</si>
  <si>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</si>
  <si>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</si>
  <si>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</si>
  <si>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</si>
  <si>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</si>
  <si>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</si>
  <si>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</si>
  <si>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</si>
  <si>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</si>
  <si>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</si>
  <si>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</si>
  <si>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</si>
  <si>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</si>
  <si>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</si>
  <si>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</si>
  <si>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</si>
  <si>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</si>
  <si>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221U0333</t>
  </si>
  <si>
    <t>TEMICH ZAPO ORLANDO DE JESUS</t>
  </si>
  <si>
    <t>221U0334</t>
  </si>
  <si>
    <t>TEOBA COTO MIGUIEL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</si>
  <si>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</si>
  <si>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</si>
  <si>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</si>
  <si>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</si>
  <si>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</si>
  <si>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</si>
  <si>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>TEMICH CHAGALA JOSE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</si>
</sst>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/>
    <xf numFmtId="0" fontId="4" fillId="0" borderId="2" xfId="0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zoomScaleNormal="100" workbookViewId="0">
      <selection activeCell="J20" sqref="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5" t="s">
        <v>165</v>
      </c>
      <c r="E4" s="45"/>
      <c r="F4" s="45"/>
      <c r="G4" s="45"/>
      <c r="I4" t="s">
        <v>1</v>
      </c>
      <c r="J4" s="46" t="s">
        <v>52</v>
      </c>
      <c r="K4" s="46"/>
      <c r="M4" t="s">
        <v>2</v>
      </c>
      <c r="N4" s="47">
        <v>45359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162</v>
      </c>
      <c r="E6" s="46"/>
      <c r="F6" s="46"/>
      <c r="G6" s="46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92</v>
      </c>
      <c r="D9" s="42" t="s">
        <v>48</v>
      </c>
      <c r="E9" s="42"/>
      <c r="F9" s="42"/>
      <c r="G9" s="42"/>
      <c r="H9" s="42"/>
      <c r="I9" s="42"/>
      <c r="J9" s="19">
        <v>100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4">
        <f>SUM(J9:P9)/7</f>
        <v>14.285714285714286</v>
      </c>
    </row>
    <row r="10" spans="2:18" x14ac:dyDescent="0.25">
      <c r="B10" s="37">
        <v>2</v>
      </c>
      <c r="C10" s="37" t="s">
        <v>107</v>
      </c>
      <c r="D10" s="51" t="s">
        <v>85</v>
      </c>
      <c r="E10" s="52"/>
      <c r="F10" s="52"/>
      <c r="G10" s="52"/>
      <c r="H10" s="52"/>
      <c r="I10" s="53"/>
      <c r="J10" s="36">
        <v>70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4">
        <f t="shared" ref="Q10:Q19" si="0">SUM(J10:P10)/7</f>
        <v>10</v>
      </c>
    </row>
    <row r="11" spans="2:18" x14ac:dyDescent="0.25">
      <c r="B11" s="37">
        <v>3</v>
      </c>
      <c r="C11" s="37" t="s">
        <v>131</v>
      </c>
      <c r="D11" s="51" t="s">
        <v>53</v>
      </c>
      <c r="E11" s="52"/>
      <c r="F11" s="52"/>
      <c r="G11" s="52"/>
      <c r="H11" s="52"/>
      <c r="I11" s="53"/>
      <c r="J11" s="36">
        <v>85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4">
        <f t="shared" si="0"/>
        <v>12.142857142857142</v>
      </c>
    </row>
    <row r="12" spans="2:18" x14ac:dyDescent="0.25">
      <c r="B12" s="37">
        <v>4</v>
      </c>
      <c r="C12" s="18" t="s">
        <v>93</v>
      </c>
      <c r="D12" s="42" t="s">
        <v>91</v>
      </c>
      <c r="E12" s="42"/>
      <c r="F12" s="42"/>
      <c r="G12" s="42"/>
      <c r="H12" s="42"/>
      <c r="I12" s="42"/>
      <c r="J12" s="36">
        <v>100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4">
        <f t="shared" si="0"/>
        <v>14.285714285714286</v>
      </c>
    </row>
    <row r="13" spans="2:18" x14ac:dyDescent="0.25">
      <c r="B13" s="37">
        <v>5</v>
      </c>
      <c r="C13" s="18" t="s">
        <v>94</v>
      </c>
      <c r="D13" s="42" t="s">
        <v>51</v>
      </c>
      <c r="E13" s="42"/>
      <c r="F13" s="42"/>
      <c r="G13" s="42"/>
      <c r="H13" s="42"/>
      <c r="I13" s="42"/>
      <c r="J13" s="36">
        <v>70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4">
        <f t="shared" si="0"/>
        <v>10</v>
      </c>
    </row>
    <row r="14" spans="2:18" x14ac:dyDescent="0.25">
      <c r="B14" s="37">
        <v>6</v>
      </c>
      <c r="C14" s="18" t="s">
        <v>95</v>
      </c>
      <c r="D14" s="42" t="s">
        <v>49</v>
      </c>
      <c r="E14" s="42"/>
      <c r="F14" s="42"/>
      <c r="G14" s="42"/>
      <c r="H14" s="42"/>
      <c r="I14" s="42"/>
      <c r="J14" s="36">
        <v>70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4">
        <f t="shared" si="0"/>
        <v>10</v>
      </c>
    </row>
    <row r="15" spans="2:18" x14ac:dyDescent="0.25">
      <c r="B15" s="37">
        <v>7</v>
      </c>
      <c r="C15" s="18" t="s">
        <v>96</v>
      </c>
      <c r="D15" s="42" t="s">
        <v>47</v>
      </c>
      <c r="E15" s="42"/>
      <c r="F15" s="42"/>
      <c r="G15" s="42"/>
      <c r="H15" s="42"/>
      <c r="I15" s="42"/>
      <c r="J15" s="36">
        <v>100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4">
        <f t="shared" si="0"/>
        <v>14.285714285714286</v>
      </c>
    </row>
    <row r="16" spans="2:18" x14ac:dyDescent="0.25">
      <c r="B16" s="37">
        <v>8</v>
      </c>
      <c r="C16" s="37" t="s">
        <v>116</v>
      </c>
      <c r="D16" s="51" t="s">
        <v>76</v>
      </c>
      <c r="E16" s="52"/>
      <c r="F16" s="52"/>
      <c r="G16" s="52"/>
      <c r="H16" s="52"/>
      <c r="I16" s="53"/>
      <c r="J16" s="36">
        <v>70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4">
        <f t="shared" si="0"/>
        <v>10</v>
      </c>
    </row>
    <row r="17" spans="2:17" x14ac:dyDescent="0.25">
      <c r="B17" s="37">
        <v>9</v>
      </c>
      <c r="C17" s="18" t="s">
        <v>168</v>
      </c>
      <c r="D17" s="42" t="s">
        <v>46</v>
      </c>
      <c r="E17" s="42"/>
      <c r="F17" s="42"/>
      <c r="G17" s="42"/>
      <c r="H17" s="42"/>
      <c r="I17" s="42"/>
      <c r="J17" s="36">
        <v>100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4">
        <f t="shared" si="0"/>
        <v>14.285714285714286</v>
      </c>
    </row>
    <row r="18" spans="2:17" x14ac:dyDescent="0.25">
      <c r="B18" s="37">
        <v>10</v>
      </c>
      <c r="C18" s="37" t="s">
        <v>122</v>
      </c>
      <c r="D18" s="51" t="s">
        <v>57</v>
      </c>
      <c r="E18" s="52"/>
      <c r="F18" s="52"/>
      <c r="G18" s="52"/>
      <c r="H18" s="52"/>
      <c r="I18" s="53"/>
      <c r="J18" s="36">
        <v>85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4">
        <f t="shared" si="0"/>
        <v>12.142857142857142</v>
      </c>
    </row>
    <row r="19" spans="2:17" x14ac:dyDescent="0.25">
      <c r="B19" s="37">
        <v>11</v>
      </c>
      <c r="C19" s="18" t="s">
        <v>97</v>
      </c>
      <c r="D19" s="42" t="s">
        <v>50</v>
      </c>
      <c r="E19" s="42"/>
      <c r="F19" s="42"/>
      <c r="G19" s="42"/>
      <c r="H19" s="42"/>
      <c r="I19" s="42"/>
      <c r="J19" s="36">
        <v>70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4">
        <f t="shared" si="0"/>
        <v>10</v>
      </c>
    </row>
    <row r="20" spans="2:17" x14ac:dyDescent="0.25">
      <c r="B20" s="37">
        <v>12</v>
      </c>
      <c r="C20" s="18"/>
      <c r="D20" s="42"/>
      <c r="E20" s="42"/>
      <c r="F20" s="42"/>
      <c r="G20" s="42"/>
      <c r="H20" s="42"/>
      <c r="I20" s="42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37">
        <v>13</v>
      </c>
      <c r="C21" s="18"/>
      <c r="D21" s="42"/>
      <c r="E21" s="42"/>
      <c r="F21" s="42"/>
      <c r="G21" s="42"/>
      <c r="H21" s="42"/>
      <c r="I21" s="42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37">
        <v>14</v>
      </c>
      <c r="C22" s="18"/>
      <c r="D22" s="42"/>
      <c r="E22" s="42"/>
      <c r="F22" s="42"/>
      <c r="G22" s="42"/>
      <c r="H22" s="42"/>
      <c r="I22" s="42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37">
        <v>15</v>
      </c>
      <c r="C23" s="18"/>
      <c r="D23" s="42"/>
      <c r="E23" s="42"/>
      <c r="F23" s="42"/>
      <c r="G23" s="42"/>
      <c r="H23" s="42"/>
      <c r="I23" s="42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37">
        <v>16</v>
      </c>
      <c r="C24" s="18"/>
      <c r="D24" s="42"/>
      <c r="E24" s="42"/>
      <c r="F24" s="42"/>
      <c r="G24" s="42"/>
      <c r="H24" s="42"/>
      <c r="I24" s="42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37">
        <v>17</v>
      </c>
      <c r="C25" s="18"/>
      <c r="D25" s="42"/>
      <c r="E25" s="42"/>
      <c r="F25" s="42"/>
      <c r="G25" s="42"/>
      <c r="H25" s="42"/>
      <c r="I25" s="42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37">
        <v>18</v>
      </c>
      <c r="C26" s="18"/>
      <c r="D26" s="42"/>
      <c r="E26" s="42"/>
      <c r="F26" s="42"/>
      <c r="G26" s="42"/>
      <c r="H26" s="42"/>
      <c r="I26" s="4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37">
        <v>19</v>
      </c>
      <c r="C27" s="18"/>
      <c r="D27" s="42"/>
      <c r="E27" s="42"/>
      <c r="F27" s="42"/>
      <c r="G27" s="42"/>
      <c r="H27" s="42"/>
      <c r="I27" s="4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37">
        <v>20</v>
      </c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37">
        <v>21</v>
      </c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37">
        <v>22</v>
      </c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37">
        <v>23</v>
      </c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37">
        <v>24</v>
      </c>
      <c r="C32" s="18"/>
      <c r="D32" s="54"/>
      <c r="E32" s="54"/>
      <c r="F32" s="54"/>
      <c r="G32" s="54"/>
      <c r="H32" s="54"/>
      <c r="I32" s="54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37">
        <v>25</v>
      </c>
      <c r="C33" s="18"/>
      <c r="D33" s="54"/>
      <c r="E33" s="54"/>
      <c r="F33" s="54"/>
      <c r="G33" s="54"/>
      <c r="H33" s="54"/>
      <c r="I33" s="54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37">
        <v>26</v>
      </c>
      <c r="C34" s="18"/>
      <c r="D34" s="54"/>
      <c r="E34" s="54"/>
      <c r="F34" s="54"/>
      <c r="G34" s="54"/>
      <c r="H34" s="54"/>
      <c r="I34" s="54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37">
        <v>27</v>
      </c>
      <c r="C35" s="18"/>
      <c r="D35" s="54"/>
      <c r="E35" s="54"/>
      <c r="F35" s="54"/>
      <c r="G35" s="54"/>
      <c r="H35" s="54"/>
      <c r="I35" s="54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37">
        <v>28</v>
      </c>
      <c r="C36" s="18"/>
      <c r="D36" s="54"/>
      <c r="E36" s="54"/>
      <c r="F36" s="54"/>
      <c r="G36" s="54"/>
      <c r="H36" s="54"/>
      <c r="I36" s="54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37">
        <v>29</v>
      </c>
      <c r="C37" s="18"/>
      <c r="D37" s="54"/>
      <c r="E37" s="54"/>
      <c r="F37" s="54"/>
      <c r="G37" s="54"/>
      <c r="H37" s="54"/>
      <c r="I37" s="54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37">
        <v>30</v>
      </c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37">
        <v>31</v>
      </c>
      <c r="C39" s="18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37">
        <v>32</v>
      </c>
      <c r="C40" s="18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37">
        <v>33</v>
      </c>
      <c r="C41" s="18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37">
        <v>34</v>
      </c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37">
        <v>35</v>
      </c>
      <c r="C43" s="18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37">
        <v>36</v>
      </c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37">
        <v>37</v>
      </c>
      <c r="C45" s="18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37">
        <v>38</v>
      </c>
      <c r="C46" s="18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37">
        <v>39</v>
      </c>
      <c r="C47" s="18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37">
        <v>40</v>
      </c>
      <c r="C48" s="18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37">
        <v>41</v>
      </c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37">
        <v>42</v>
      </c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37">
        <v>43</v>
      </c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37">
        <v>44</v>
      </c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37">
        <v>45</v>
      </c>
      <c r="C53" s="9"/>
      <c r="D53" s="54"/>
      <c r="E53" s="54"/>
      <c r="F53" s="54"/>
      <c r="G53" s="54"/>
      <c r="H53" s="54"/>
      <c r="I53" s="54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37">
        <v>46</v>
      </c>
      <c r="C54" s="9"/>
      <c r="D54" s="54"/>
      <c r="E54" s="54"/>
      <c r="F54" s="54"/>
      <c r="G54" s="54"/>
      <c r="H54" s="54"/>
      <c r="I54" s="54"/>
      <c r="J54" s="19"/>
      <c r="K54" s="19"/>
      <c r="L54" s="19"/>
      <c r="M54" s="19"/>
      <c r="N54" s="19"/>
      <c r="O54" s="19"/>
      <c r="P54" s="19"/>
      <c r="Q54" s="14"/>
    </row>
    <row r="55" spans="2:17" x14ac:dyDescent="0.25">
      <c r="B55" s="37">
        <v>47</v>
      </c>
      <c r="C55" s="9"/>
      <c r="D55" s="54"/>
      <c r="E55" s="54"/>
      <c r="F55" s="54"/>
      <c r="G55" s="54"/>
      <c r="H55" s="54"/>
      <c r="I55" s="54"/>
      <c r="J55" s="19"/>
      <c r="K55" s="19"/>
      <c r="L55" s="19"/>
      <c r="M55" s="19"/>
      <c r="N55" s="19"/>
      <c r="O55" s="19"/>
      <c r="P55" s="19"/>
      <c r="Q55" s="14"/>
    </row>
    <row r="56" spans="2:17" x14ac:dyDescent="0.25">
      <c r="B56" s="37">
        <v>48</v>
      </c>
      <c r="C56" s="9"/>
      <c r="D56" s="54"/>
      <c r="E56" s="54"/>
      <c r="F56" s="54"/>
      <c r="G56" s="54"/>
      <c r="H56" s="54"/>
      <c r="I56" s="54"/>
      <c r="J56" s="19"/>
      <c r="K56" s="19"/>
      <c r="L56" s="19"/>
      <c r="M56" s="19"/>
      <c r="N56" s="19"/>
      <c r="O56" s="19"/>
      <c r="P56" s="19"/>
      <c r="Q56" s="14"/>
    </row>
    <row r="57" spans="2:17" x14ac:dyDescent="0.25">
      <c r="B57" s="37">
        <v>49</v>
      </c>
      <c r="C57" s="22"/>
      <c r="D57" s="55"/>
      <c r="E57" s="56"/>
      <c r="F57" s="56"/>
      <c r="G57" s="56"/>
      <c r="H57" s="56"/>
      <c r="I57" s="57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58"/>
      <c r="D58" s="58"/>
      <c r="E58" s="17"/>
      <c r="H58" s="59" t="s">
        <v>19</v>
      </c>
      <c r="I58" s="59"/>
      <c r="J58" s="23">
        <f>COUNTIF(J9:J57,"&gt;=70")</f>
        <v>11</v>
      </c>
      <c r="K58" s="23">
        <f t="shared" ref="K58:P58" si="1">COUNTIF(K9:K57,"&gt;=70")</f>
        <v>0</v>
      </c>
      <c r="L58" s="23">
        <f t="shared" si="1"/>
        <v>0</v>
      </c>
      <c r="M58" s="23">
        <f t="shared" si="1"/>
        <v>0</v>
      </c>
      <c r="N58" s="23">
        <f t="shared" si="1"/>
        <v>0</v>
      </c>
      <c r="O58" s="23">
        <f t="shared" si="1"/>
        <v>0</v>
      </c>
      <c r="P58" s="23">
        <f t="shared" si="1"/>
        <v>0</v>
      </c>
      <c r="Q58" s="27">
        <f t="shared" ref="Q58" si="2">COUNTIF(Q9:Q52,"&gt;=70")</f>
        <v>0</v>
      </c>
    </row>
    <row r="59" spans="2:17" x14ac:dyDescent="0.25">
      <c r="C59" s="58"/>
      <c r="D59" s="58"/>
      <c r="E59" s="21"/>
      <c r="H59" s="60" t="s">
        <v>20</v>
      </c>
      <c r="I59" s="60"/>
      <c r="J59" s="24">
        <f>COUNTIF(J9:J57,"&lt;70")</f>
        <v>0</v>
      </c>
      <c r="K59" s="24">
        <f t="shared" ref="K59:Q59" si="3">COUNTIF(K9:K57,"&lt;70")</f>
        <v>11</v>
      </c>
      <c r="L59" s="24">
        <f t="shared" si="3"/>
        <v>11</v>
      </c>
      <c r="M59" s="24">
        <f t="shared" si="3"/>
        <v>11</v>
      </c>
      <c r="N59" s="24">
        <f t="shared" si="3"/>
        <v>11</v>
      </c>
      <c r="O59" s="24">
        <f t="shared" si="3"/>
        <v>11</v>
      </c>
      <c r="P59" s="24">
        <f t="shared" si="3"/>
        <v>11</v>
      </c>
      <c r="Q59" s="24">
        <f t="shared" si="3"/>
        <v>11</v>
      </c>
    </row>
    <row r="60" spans="2:17" x14ac:dyDescent="0.25">
      <c r="C60" s="58"/>
      <c r="D60" s="58"/>
      <c r="E60" s="58"/>
      <c r="H60" s="60" t="s">
        <v>21</v>
      </c>
      <c r="I60" s="60"/>
      <c r="J60" s="24">
        <f>COUNT(J9:J57)</f>
        <v>11</v>
      </c>
      <c r="K60" s="24">
        <f t="shared" ref="K60:Q60" si="4">COUNT(K9:K57)</f>
        <v>11</v>
      </c>
      <c r="L60" s="24">
        <f t="shared" si="4"/>
        <v>11</v>
      </c>
      <c r="M60" s="24">
        <f t="shared" si="4"/>
        <v>11</v>
      </c>
      <c r="N60" s="24">
        <f t="shared" si="4"/>
        <v>11</v>
      </c>
      <c r="O60" s="24">
        <f t="shared" si="4"/>
        <v>11</v>
      </c>
      <c r="P60" s="24">
        <f t="shared" si="4"/>
        <v>11</v>
      </c>
      <c r="Q60" s="24">
        <f t="shared" si="4"/>
        <v>11</v>
      </c>
    </row>
    <row r="61" spans="2:17" x14ac:dyDescent="0.25">
      <c r="C61" s="58"/>
      <c r="D61" s="58"/>
      <c r="E61" s="17"/>
      <c r="F61" s="12"/>
      <c r="H61" s="61" t="s">
        <v>16</v>
      </c>
      <c r="I61" s="61"/>
      <c r="J61" s="25">
        <f>J58/J60</f>
        <v>1</v>
      </c>
      <c r="K61" s="26">
        <f t="shared" ref="K61:Q61" si="5">K58/K60</f>
        <v>0</v>
      </c>
      <c r="L61" s="26">
        <f t="shared" si="5"/>
        <v>0</v>
      </c>
      <c r="M61" s="26">
        <f t="shared" si="5"/>
        <v>0</v>
      </c>
      <c r="N61" s="26">
        <f t="shared" si="5"/>
        <v>0</v>
      </c>
      <c r="O61" s="26">
        <f t="shared" si="5"/>
        <v>0</v>
      </c>
      <c r="P61" s="26">
        <f t="shared" si="5"/>
        <v>0</v>
      </c>
      <c r="Q61" s="26">
        <f t="shared" si="5"/>
        <v>0</v>
      </c>
    </row>
    <row r="62" spans="2:17" x14ac:dyDescent="0.25">
      <c r="C62" s="58"/>
      <c r="D62" s="58"/>
      <c r="E62" s="17"/>
      <c r="F62" s="12"/>
      <c r="H62" s="61" t="s">
        <v>17</v>
      </c>
      <c r="I62" s="61"/>
      <c r="J62" s="25">
        <f>J59/J60</f>
        <v>0</v>
      </c>
      <c r="K62" s="25">
        <f t="shared" ref="K62:Q62" si="6">K59/K60</f>
        <v>1</v>
      </c>
      <c r="L62" s="26">
        <f t="shared" si="6"/>
        <v>1</v>
      </c>
      <c r="M62" s="26">
        <f t="shared" si="6"/>
        <v>1</v>
      </c>
      <c r="N62" s="26">
        <f t="shared" si="6"/>
        <v>1</v>
      </c>
      <c r="O62" s="26">
        <f t="shared" si="6"/>
        <v>1</v>
      </c>
      <c r="P62" s="26">
        <f t="shared" si="6"/>
        <v>1</v>
      </c>
      <c r="Q62" s="26">
        <f t="shared" si="6"/>
        <v>1</v>
      </c>
    </row>
    <row r="63" spans="2:17" x14ac:dyDescent="0.25">
      <c r="C63" s="58"/>
      <c r="D63" s="58"/>
      <c r="E63" s="21"/>
      <c r="F63" s="12"/>
    </row>
    <row r="64" spans="2:17" x14ac:dyDescent="0.25">
      <c r="C64" s="17"/>
      <c r="D64" s="17"/>
      <c r="E64" s="21"/>
      <c r="F64" s="12"/>
    </row>
    <row r="65" spans="10:16" x14ac:dyDescent="0.25">
      <c r="J65" s="62"/>
      <c r="K65" s="62"/>
      <c r="L65" s="62"/>
      <c r="M65" s="62"/>
      <c r="N65" s="62"/>
      <c r="O65" s="62"/>
      <c r="P65" s="62"/>
    </row>
    <row r="66" spans="10:16" x14ac:dyDescent="0.25">
      <c r="J66" s="63" t="s">
        <v>18</v>
      </c>
      <c r="K66" s="63"/>
      <c r="L66" s="63"/>
      <c r="M66" s="63"/>
      <c r="N66" s="63"/>
      <c r="O66" s="63"/>
      <c r="P66" s="63"/>
    </row>
  </sheetData>
  <sortState ref="D9:I15">
    <sortCondition ref="D9"/>
  </sortState>
  <mergeCells count="71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16:I16"/>
    <mergeCell ref="D18:I1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9:I29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2:I12"/>
    <mergeCell ref="D13:I13"/>
    <mergeCell ref="D14:I14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opLeftCell="A18" zoomScaleNormal="100" workbookViewId="0">
      <selection activeCell="D40" sqref="D40:I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5" t="s">
        <v>160</v>
      </c>
      <c r="E4" s="45"/>
      <c r="F4" s="45"/>
      <c r="G4" s="45"/>
      <c r="I4" t="s">
        <v>1</v>
      </c>
      <c r="J4" s="46" t="s">
        <v>161</v>
      </c>
      <c r="K4" s="46"/>
      <c r="M4" t="s">
        <v>2</v>
      </c>
      <c r="N4" s="47">
        <v>45359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162</v>
      </c>
      <c r="E6" s="46"/>
      <c r="F6" s="46"/>
      <c r="G6" s="46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98</v>
      </c>
      <c r="D9" s="42" t="s">
        <v>86</v>
      </c>
      <c r="E9" s="42"/>
      <c r="F9" s="42"/>
      <c r="G9" s="42"/>
      <c r="H9" s="42"/>
      <c r="I9" s="42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37">
        <v>2</v>
      </c>
      <c r="C10" s="28" t="s">
        <v>99</v>
      </c>
      <c r="D10" s="42" t="s">
        <v>79</v>
      </c>
      <c r="E10" s="42"/>
      <c r="F10" s="42"/>
      <c r="G10" s="42"/>
      <c r="H10" s="42"/>
      <c r="I10" s="42"/>
      <c r="J10" s="33">
        <v>100</v>
      </c>
      <c r="K10" s="33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6" si="0">SUM(J10:P10)/7</f>
        <v>14.285714285714286</v>
      </c>
    </row>
    <row r="11" spans="2:18" x14ac:dyDescent="0.25">
      <c r="B11" s="37">
        <v>3</v>
      </c>
      <c r="C11" s="34" t="s">
        <v>130</v>
      </c>
      <c r="D11" s="42" t="s">
        <v>56</v>
      </c>
      <c r="E11" s="42"/>
      <c r="F11" s="42"/>
      <c r="G11" s="42"/>
      <c r="H11" s="42"/>
      <c r="I11" s="42"/>
      <c r="J11" s="36">
        <v>100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4">
        <f t="shared" ref="Q11" si="1">SUM(J11:P11)/7</f>
        <v>14.285714285714286</v>
      </c>
    </row>
    <row r="12" spans="2:18" x14ac:dyDescent="0.25">
      <c r="B12" s="37">
        <v>4</v>
      </c>
      <c r="C12" s="28" t="s">
        <v>100</v>
      </c>
      <c r="D12" s="42" t="s">
        <v>73</v>
      </c>
      <c r="E12" s="42"/>
      <c r="F12" s="42"/>
      <c r="G12" s="42"/>
      <c r="H12" s="42"/>
      <c r="I12" s="42"/>
      <c r="J12" s="33">
        <v>100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37">
        <v>5</v>
      </c>
      <c r="C13" s="38" t="s">
        <v>101</v>
      </c>
      <c r="D13" s="64" t="s">
        <v>24</v>
      </c>
      <c r="E13" s="64"/>
      <c r="F13" s="64"/>
      <c r="G13" s="64"/>
      <c r="H13" s="64"/>
      <c r="I13" s="64"/>
      <c r="J13" s="40">
        <v>0</v>
      </c>
      <c r="K13" s="33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37">
        <v>6</v>
      </c>
      <c r="C14" s="28" t="s">
        <v>102</v>
      </c>
      <c r="D14" s="42" t="s">
        <v>71</v>
      </c>
      <c r="E14" s="42"/>
      <c r="F14" s="42"/>
      <c r="G14" s="42"/>
      <c r="H14" s="42"/>
      <c r="I14" s="42"/>
      <c r="J14" s="33">
        <v>100</v>
      </c>
      <c r="K14" s="33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37">
        <v>7</v>
      </c>
      <c r="C15" s="28" t="s">
        <v>103</v>
      </c>
      <c r="D15" s="42" t="s">
        <v>69</v>
      </c>
      <c r="E15" s="42"/>
      <c r="F15" s="42"/>
      <c r="G15" s="42"/>
      <c r="H15" s="42"/>
      <c r="I15" s="42"/>
      <c r="J15" s="33">
        <v>100</v>
      </c>
      <c r="K15" s="33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37">
        <v>8</v>
      </c>
      <c r="C16" s="28" t="s">
        <v>104</v>
      </c>
      <c r="D16" s="42" t="s">
        <v>68</v>
      </c>
      <c r="E16" s="42"/>
      <c r="F16" s="42"/>
      <c r="G16" s="42"/>
      <c r="H16" s="42"/>
      <c r="I16" s="42"/>
      <c r="J16" s="33">
        <v>100</v>
      </c>
      <c r="K16" s="33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37">
        <v>9</v>
      </c>
      <c r="C17" s="28" t="s">
        <v>105</v>
      </c>
      <c r="D17" s="42" t="s">
        <v>74</v>
      </c>
      <c r="E17" s="42"/>
      <c r="F17" s="42"/>
      <c r="G17" s="42"/>
      <c r="H17" s="42"/>
      <c r="I17" s="42"/>
      <c r="J17" s="33">
        <v>100</v>
      </c>
      <c r="K17" s="33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37">
        <v>10</v>
      </c>
      <c r="C18" s="28" t="s">
        <v>106</v>
      </c>
      <c r="D18" s="42" t="s">
        <v>64</v>
      </c>
      <c r="E18" s="42"/>
      <c r="F18" s="42"/>
      <c r="G18" s="42"/>
      <c r="H18" s="42"/>
      <c r="I18" s="42"/>
      <c r="J18" s="33">
        <v>100</v>
      </c>
      <c r="K18" s="33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37">
        <v>11</v>
      </c>
      <c r="C19" s="32" t="s">
        <v>107</v>
      </c>
      <c r="D19" s="65" t="s">
        <v>85</v>
      </c>
      <c r="E19" s="65"/>
      <c r="F19" s="65"/>
      <c r="G19" s="65"/>
      <c r="H19" s="65"/>
      <c r="I19" s="65"/>
      <c r="J19" s="33">
        <v>100</v>
      </c>
      <c r="K19" s="33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37">
        <v>12</v>
      </c>
      <c r="C20" s="39" t="s">
        <v>108</v>
      </c>
      <c r="D20" s="66" t="s">
        <v>25</v>
      </c>
      <c r="E20" s="67"/>
      <c r="F20" s="67"/>
      <c r="G20" s="67"/>
      <c r="H20" s="67"/>
      <c r="I20" s="68"/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14">
        <f t="shared" si="0"/>
        <v>0</v>
      </c>
    </row>
    <row r="21" spans="2:17" x14ac:dyDescent="0.25">
      <c r="B21" s="37">
        <v>13</v>
      </c>
      <c r="C21" s="28" t="s">
        <v>109</v>
      </c>
      <c r="D21" s="42" t="s">
        <v>70</v>
      </c>
      <c r="E21" s="42"/>
      <c r="F21" s="42"/>
      <c r="G21" s="42"/>
      <c r="H21" s="42"/>
      <c r="I21" s="42"/>
      <c r="J21" s="33">
        <v>100</v>
      </c>
      <c r="K21" s="33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37">
        <v>14</v>
      </c>
      <c r="C22" s="37" t="s">
        <v>131</v>
      </c>
      <c r="D22" s="51" t="s">
        <v>53</v>
      </c>
      <c r="E22" s="52"/>
      <c r="F22" s="52"/>
      <c r="G22" s="52"/>
      <c r="H22" s="52"/>
      <c r="I22" s="53"/>
      <c r="J22" s="36">
        <v>100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14">
        <f t="shared" ref="Q22" si="2">SUM(J22:P22)/7</f>
        <v>14.285714285714286</v>
      </c>
    </row>
    <row r="23" spans="2:17" x14ac:dyDescent="0.25">
      <c r="B23" s="37">
        <v>15</v>
      </c>
      <c r="C23" s="28" t="s">
        <v>110</v>
      </c>
      <c r="D23" s="42" t="s">
        <v>72</v>
      </c>
      <c r="E23" s="42"/>
      <c r="F23" s="42"/>
      <c r="G23" s="42"/>
      <c r="H23" s="42"/>
      <c r="I23" s="42"/>
      <c r="J23" s="33">
        <v>100</v>
      </c>
      <c r="K23" s="33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37">
        <v>16</v>
      </c>
      <c r="C24" s="28" t="s">
        <v>95</v>
      </c>
      <c r="D24" s="42" t="s">
        <v>49</v>
      </c>
      <c r="E24" s="42"/>
      <c r="F24" s="42"/>
      <c r="G24" s="42"/>
      <c r="H24" s="42"/>
      <c r="I24" s="42"/>
      <c r="J24" s="33">
        <v>100</v>
      </c>
      <c r="K24" s="33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37">
        <v>17</v>
      </c>
      <c r="C25" s="32" t="s">
        <v>96</v>
      </c>
      <c r="D25" s="65" t="s">
        <v>47</v>
      </c>
      <c r="E25" s="65"/>
      <c r="F25" s="65"/>
      <c r="G25" s="65"/>
      <c r="H25" s="65"/>
      <c r="I25" s="65"/>
      <c r="J25" s="33">
        <v>100</v>
      </c>
      <c r="K25" s="33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37">
        <v>18</v>
      </c>
      <c r="C26" s="28" t="s">
        <v>111</v>
      </c>
      <c r="D26" s="42" t="s">
        <v>62</v>
      </c>
      <c r="E26" s="42"/>
      <c r="F26" s="42"/>
      <c r="G26" s="42"/>
      <c r="H26" s="42"/>
      <c r="I26" s="42"/>
      <c r="J26" s="33">
        <v>100</v>
      </c>
      <c r="K26" s="33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37">
        <v>19</v>
      </c>
      <c r="C27" s="37" t="s">
        <v>132</v>
      </c>
      <c r="D27" s="42" t="s">
        <v>54</v>
      </c>
      <c r="E27" s="42"/>
      <c r="F27" s="42"/>
      <c r="G27" s="42"/>
      <c r="H27" s="42"/>
      <c r="I27" s="42"/>
      <c r="J27" s="36">
        <v>100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4">
        <f t="shared" ref="Q27" si="3">SUM(J27:P27)/7</f>
        <v>14.285714285714286</v>
      </c>
    </row>
    <row r="28" spans="2:17" x14ac:dyDescent="0.25">
      <c r="B28" s="37">
        <v>20</v>
      </c>
      <c r="C28" s="28" t="s">
        <v>112</v>
      </c>
      <c r="D28" s="42" t="s">
        <v>80</v>
      </c>
      <c r="E28" s="42"/>
      <c r="F28" s="42"/>
      <c r="G28" s="42"/>
      <c r="H28" s="42"/>
      <c r="I28" s="42"/>
      <c r="J28" s="33">
        <v>100</v>
      </c>
      <c r="K28" s="33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14.285714285714286</v>
      </c>
    </row>
    <row r="29" spans="2:17" x14ac:dyDescent="0.25">
      <c r="B29" s="37">
        <v>21</v>
      </c>
      <c r="C29" s="38" t="s">
        <v>113</v>
      </c>
      <c r="D29" s="64" t="s">
        <v>67</v>
      </c>
      <c r="E29" s="64"/>
      <c r="F29" s="64"/>
      <c r="G29" s="64"/>
      <c r="H29" s="64"/>
      <c r="I29" s="64"/>
      <c r="J29" s="40">
        <v>0</v>
      </c>
      <c r="K29" s="33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4">
        <f t="shared" si="0"/>
        <v>0</v>
      </c>
    </row>
    <row r="30" spans="2:17" x14ac:dyDescent="0.25">
      <c r="B30" s="37">
        <v>22</v>
      </c>
      <c r="C30" s="34" t="s">
        <v>133</v>
      </c>
      <c r="D30" s="42" t="s">
        <v>55</v>
      </c>
      <c r="E30" s="42"/>
      <c r="F30" s="42"/>
      <c r="G30" s="42"/>
      <c r="H30" s="42"/>
      <c r="I30" s="42"/>
      <c r="J30" s="36">
        <v>100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4">
        <f t="shared" ref="Q30" si="4">SUM(J30:P30)/7</f>
        <v>14.285714285714286</v>
      </c>
    </row>
    <row r="31" spans="2:17" x14ac:dyDescent="0.25">
      <c r="B31" s="37">
        <v>23</v>
      </c>
      <c r="C31" s="28" t="s">
        <v>114</v>
      </c>
      <c r="D31" s="42" t="s">
        <v>60</v>
      </c>
      <c r="E31" s="42"/>
      <c r="F31" s="42"/>
      <c r="G31" s="42"/>
      <c r="H31" s="42"/>
      <c r="I31" s="42"/>
      <c r="J31" s="33">
        <v>100</v>
      </c>
      <c r="K31" s="33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4">
        <f t="shared" si="0"/>
        <v>14.285714285714286</v>
      </c>
    </row>
    <row r="32" spans="2:17" x14ac:dyDescent="0.25">
      <c r="B32" s="37">
        <v>24</v>
      </c>
      <c r="C32" s="18" t="s">
        <v>115</v>
      </c>
      <c r="D32" s="42" t="s">
        <v>61</v>
      </c>
      <c r="E32" s="42"/>
      <c r="F32" s="42"/>
      <c r="G32" s="42"/>
      <c r="H32" s="42"/>
      <c r="I32" s="42"/>
      <c r="J32" s="33">
        <v>100</v>
      </c>
      <c r="K32" s="33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14.285714285714286</v>
      </c>
    </row>
    <row r="33" spans="2:17" x14ac:dyDescent="0.25">
      <c r="B33" s="37">
        <v>25</v>
      </c>
      <c r="C33" s="18" t="s">
        <v>116</v>
      </c>
      <c r="D33" s="42" t="s">
        <v>76</v>
      </c>
      <c r="E33" s="42"/>
      <c r="F33" s="42"/>
      <c r="G33" s="42"/>
      <c r="H33" s="42"/>
      <c r="I33" s="42"/>
      <c r="J33" s="33">
        <v>100</v>
      </c>
      <c r="K33" s="33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14.285714285714286</v>
      </c>
    </row>
    <row r="34" spans="2:17" x14ac:dyDescent="0.25">
      <c r="B34" s="37">
        <v>26</v>
      </c>
      <c r="C34" s="18" t="s">
        <v>117</v>
      </c>
      <c r="D34" s="42" t="s">
        <v>82</v>
      </c>
      <c r="E34" s="42"/>
      <c r="F34" s="42"/>
      <c r="G34" s="42"/>
      <c r="H34" s="42"/>
      <c r="I34" s="42"/>
      <c r="J34" s="33">
        <v>100</v>
      </c>
      <c r="K34" s="33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14.285714285714286</v>
      </c>
    </row>
    <row r="35" spans="2:17" x14ac:dyDescent="0.25">
      <c r="B35" s="37">
        <v>27</v>
      </c>
      <c r="C35" s="18" t="s">
        <v>118</v>
      </c>
      <c r="D35" s="42" t="s">
        <v>63</v>
      </c>
      <c r="E35" s="42"/>
      <c r="F35" s="42"/>
      <c r="G35" s="42"/>
      <c r="H35" s="42"/>
      <c r="I35" s="42"/>
      <c r="J35" s="33">
        <v>100</v>
      </c>
      <c r="K35" s="33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14.285714285714286</v>
      </c>
    </row>
    <row r="36" spans="2:17" x14ac:dyDescent="0.25">
      <c r="B36" s="37">
        <v>28</v>
      </c>
      <c r="C36" s="18" t="s">
        <v>119</v>
      </c>
      <c r="D36" s="42" t="s">
        <v>83</v>
      </c>
      <c r="E36" s="42"/>
      <c r="F36" s="42"/>
      <c r="G36" s="42"/>
      <c r="H36" s="42"/>
      <c r="I36" s="42"/>
      <c r="J36" s="33">
        <v>100</v>
      </c>
      <c r="K36" s="33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14.285714285714286</v>
      </c>
    </row>
    <row r="37" spans="2:17" x14ac:dyDescent="0.25">
      <c r="B37" s="37">
        <v>29</v>
      </c>
      <c r="C37" s="38" t="s">
        <v>120</v>
      </c>
      <c r="D37" s="64" t="s">
        <v>66</v>
      </c>
      <c r="E37" s="64"/>
      <c r="F37" s="64"/>
      <c r="G37" s="64"/>
      <c r="H37" s="64"/>
      <c r="I37" s="64"/>
      <c r="J37" s="40">
        <v>0</v>
      </c>
      <c r="K37" s="33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0</v>
      </c>
    </row>
    <row r="38" spans="2:17" x14ac:dyDescent="0.25">
      <c r="B38" s="37">
        <v>30</v>
      </c>
      <c r="C38" s="32" t="s">
        <v>121</v>
      </c>
      <c r="D38" s="65" t="s">
        <v>81</v>
      </c>
      <c r="E38" s="65"/>
      <c r="F38" s="65"/>
      <c r="G38" s="65"/>
      <c r="H38" s="65"/>
      <c r="I38" s="65"/>
      <c r="J38" s="33">
        <v>100</v>
      </c>
      <c r="K38" s="33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14.285714285714286</v>
      </c>
    </row>
    <row r="39" spans="2:17" x14ac:dyDescent="0.25">
      <c r="B39" s="37">
        <v>31</v>
      </c>
      <c r="C39" s="18" t="s">
        <v>122</v>
      </c>
      <c r="D39" s="42" t="s">
        <v>57</v>
      </c>
      <c r="E39" s="42"/>
      <c r="F39" s="42"/>
      <c r="G39" s="42"/>
      <c r="H39" s="42"/>
      <c r="I39" s="42"/>
      <c r="J39" s="33">
        <v>100</v>
      </c>
      <c r="K39" s="33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14.285714285714286</v>
      </c>
    </row>
    <row r="40" spans="2:17" x14ac:dyDescent="0.25">
      <c r="B40" s="37">
        <v>32</v>
      </c>
      <c r="C40" s="18" t="s">
        <v>123</v>
      </c>
      <c r="D40" s="42" t="s">
        <v>84</v>
      </c>
      <c r="E40" s="42"/>
      <c r="F40" s="42"/>
      <c r="G40" s="42"/>
      <c r="H40" s="42"/>
      <c r="I40" s="42"/>
      <c r="J40" s="33">
        <v>100</v>
      </c>
      <c r="K40" s="33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14.285714285714286</v>
      </c>
    </row>
    <row r="41" spans="2:17" x14ac:dyDescent="0.25">
      <c r="B41" s="37">
        <v>33</v>
      </c>
      <c r="C41" s="18" t="s">
        <v>124</v>
      </c>
      <c r="D41" s="42" t="s">
        <v>65</v>
      </c>
      <c r="E41" s="42"/>
      <c r="F41" s="42"/>
      <c r="G41" s="42"/>
      <c r="H41" s="42"/>
      <c r="I41" s="42"/>
      <c r="J41" s="33">
        <v>100</v>
      </c>
      <c r="K41" s="33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14.285714285714286</v>
      </c>
    </row>
    <row r="42" spans="2:17" x14ac:dyDescent="0.25">
      <c r="B42" s="37">
        <v>34</v>
      </c>
      <c r="C42" s="18" t="s">
        <v>125</v>
      </c>
      <c r="D42" s="42" t="s">
        <v>59</v>
      </c>
      <c r="E42" s="42"/>
      <c r="F42" s="42"/>
      <c r="G42" s="42"/>
      <c r="H42" s="42"/>
      <c r="I42" s="42"/>
      <c r="J42" s="33">
        <v>100</v>
      </c>
      <c r="K42" s="33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14.285714285714286</v>
      </c>
    </row>
    <row r="43" spans="2:17" x14ac:dyDescent="0.25">
      <c r="B43" s="37">
        <v>35</v>
      </c>
      <c r="C43" s="18" t="s">
        <v>126</v>
      </c>
      <c r="D43" s="42" t="s">
        <v>77</v>
      </c>
      <c r="E43" s="42"/>
      <c r="F43" s="42"/>
      <c r="G43" s="42"/>
      <c r="H43" s="42"/>
      <c r="I43" s="42"/>
      <c r="J43" s="33">
        <v>100</v>
      </c>
      <c r="K43" s="33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4">
        <f t="shared" si="0"/>
        <v>14.285714285714286</v>
      </c>
    </row>
    <row r="44" spans="2:17" x14ac:dyDescent="0.25">
      <c r="B44" s="37">
        <v>36</v>
      </c>
      <c r="C44" s="18" t="s">
        <v>127</v>
      </c>
      <c r="D44" s="42" t="s">
        <v>78</v>
      </c>
      <c r="E44" s="42"/>
      <c r="F44" s="42"/>
      <c r="G44" s="42"/>
      <c r="H44" s="42"/>
      <c r="I44" s="42"/>
      <c r="J44" s="33">
        <v>100</v>
      </c>
      <c r="K44" s="33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14">
        <f t="shared" si="0"/>
        <v>14.285714285714286</v>
      </c>
    </row>
    <row r="45" spans="2:17" x14ac:dyDescent="0.25">
      <c r="B45" s="37">
        <v>37</v>
      </c>
      <c r="C45" s="18" t="s">
        <v>128</v>
      </c>
      <c r="D45" s="42" t="s">
        <v>58</v>
      </c>
      <c r="E45" s="42"/>
      <c r="F45" s="42"/>
      <c r="G45" s="42"/>
      <c r="H45" s="42"/>
      <c r="I45" s="42"/>
      <c r="J45" s="33">
        <v>100</v>
      </c>
      <c r="K45" s="33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14">
        <f t="shared" si="0"/>
        <v>14.285714285714286</v>
      </c>
    </row>
    <row r="46" spans="2:17" x14ac:dyDescent="0.25">
      <c r="B46" s="37">
        <v>38</v>
      </c>
      <c r="C46" s="32" t="s">
        <v>129</v>
      </c>
      <c r="D46" s="65" t="s">
        <v>75</v>
      </c>
      <c r="E46" s="65"/>
      <c r="F46" s="65"/>
      <c r="G46" s="65"/>
      <c r="H46" s="65"/>
      <c r="I46" s="65"/>
      <c r="J46" s="33">
        <v>100</v>
      </c>
      <c r="K46" s="33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14">
        <f t="shared" si="0"/>
        <v>14.285714285714286</v>
      </c>
    </row>
    <row r="47" spans="2:17" x14ac:dyDescent="0.25">
      <c r="B47" s="37">
        <v>39</v>
      </c>
      <c r="C47" s="18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37">
        <v>40</v>
      </c>
      <c r="C48" s="3"/>
      <c r="D48" s="69"/>
      <c r="E48" s="69"/>
      <c r="F48" s="69"/>
      <c r="G48" s="69"/>
      <c r="H48" s="69"/>
      <c r="I48" s="7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37">
        <v>41</v>
      </c>
      <c r="C49" s="34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37">
        <v>42</v>
      </c>
      <c r="C50" s="34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37">
        <v>43</v>
      </c>
      <c r="C51" s="3"/>
      <c r="D51" s="69"/>
      <c r="E51" s="69"/>
      <c r="F51" s="69"/>
      <c r="G51" s="69"/>
      <c r="H51" s="69"/>
      <c r="I51" s="7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37">
        <v>44</v>
      </c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37">
        <v>45</v>
      </c>
      <c r="C53" s="9"/>
      <c r="D53" s="54"/>
      <c r="E53" s="54"/>
      <c r="F53" s="54"/>
      <c r="G53" s="54"/>
      <c r="H53" s="54"/>
      <c r="I53" s="54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37">
        <v>46</v>
      </c>
      <c r="C54" s="9"/>
      <c r="D54" s="54"/>
      <c r="E54" s="54"/>
      <c r="F54" s="54"/>
      <c r="G54" s="54"/>
      <c r="H54" s="54"/>
      <c r="I54" s="54"/>
      <c r="J54" s="19"/>
      <c r="K54" s="19"/>
      <c r="L54" s="19"/>
      <c r="M54" s="19"/>
      <c r="N54" s="19"/>
      <c r="O54" s="19"/>
      <c r="P54" s="19"/>
      <c r="Q54" s="14"/>
    </row>
    <row r="55" spans="2:17" x14ac:dyDescent="0.25">
      <c r="B55" s="37">
        <v>47</v>
      </c>
      <c r="C55" s="9"/>
      <c r="D55" s="54"/>
      <c r="E55" s="54"/>
      <c r="F55" s="54"/>
      <c r="G55" s="54"/>
      <c r="H55" s="54"/>
      <c r="I55" s="54"/>
      <c r="J55" s="19"/>
      <c r="K55" s="19"/>
      <c r="L55" s="19"/>
      <c r="M55" s="19"/>
      <c r="N55" s="19"/>
      <c r="O55" s="19"/>
      <c r="P55" s="19"/>
      <c r="Q55" s="14"/>
    </row>
    <row r="56" spans="2:17" x14ac:dyDescent="0.25">
      <c r="B56" s="37">
        <v>48</v>
      </c>
      <c r="C56" s="9"/>
      <c r="D56" s="54"/>
      <c r="E56" s="54"/>
      <c r="F56" s="54"/>
      <c r="G56" s="54"/>
      <c r="H56" s="54"/>
      <c r="I56" s="54"/>
      <c r="J56" s="19"/>
      <c r="K56" s="19"/>
      <c r="L56" s="19"/>
      <c r="M56" s="19"/>
      <c r="N56" s="19"/>
      <c r="O56" s="19"/>
      <c r="P56" s="19"/>
      <c r="Q56" s="14"/>
    </row>
    <row r="57" spans="2:17" x14ac:dyDescent="0.25">
      <c r="B57" s="37">
        <v>49</v>
      </c>
      <c r="C57" s="22"/>
      <c r="D57" s="55"/>
      <c r="E57" s="56"/>
      <c r="F57" s="56"/>
      <c r="G57" s="56"/>
      <c r="H57" s="56"/>
      <c r="I57" s="57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58"/>
      <c r="D58" s="58"/>
      <c r="E58" s="17"/>
      <c r="H58" s="59" t="s">
        <v>19</v>
      </c>
      <c r="I58" s="59"/>
      <c r="J58" s="23">
        <f t="shared" ref="J58:P58" si="5">COUNTIF(J9:J57,"&gt;=70")</f>
        <v>34</v>
      </c>
      <c r="K58" s="23">
        <f t="shared" si="5"/>
        <v>0</v>
      </c>
      <c r="L58" s="23">
        <f t="shared" si="5"/>
        <v>0</v>
      </c>
      <c r="M58" s="23">
        <f t="shared" si="5"/>
        <v>0</v>
      </c>
      <c r="N58" s="23">
        <f t="shared" si="5"/>
        <v>0</v>
      </c>
      <c r="O58" s="23">
        <f t="shared" si="5"/>
        <v>0</v>
      </c>
      <c r="P58" s="23">
        <f t="shared" si="5"/>
        <v>0</v>
      </c>
      <c r="Q58" s="27">
        <f>COUNTIF(Q9:Q52,"&gt;=70")</f>
        <v>0</v>
      </c>
    </row>
    <row r="59" spans="2:17" x14ac:dyDescent="0.25">
      <c r="C59" s="58"/>
      <c r="D59" s="58"/>
      <c r="E59" s="21"/>
      <c r="H59" s="60" t="s">
        <v>20</v>
      </c>
      <c r="I59" s="60"/>
      <c r="J59" s="24">
        <f t="shared" ref="J59:Q59" si="6">COUNTIF(J9:J57,"&lt;70")</f>
        <v>4</v>
      </c>
      <c r="K59" s="24">
        <f t="shared" si="6"/>
        <v>38</v>
      </c>
      <c r="L59" s="24">
        <f t="shared" si="6"/>
        <v>38</v>
      </c>
      <c r="M59" s="24">
        <f t="shared" si="6"/>
        <v>38</v>
      </c>
      <c r="N59" s="24">
        <f t="shared" si="6"/>
        <v>38</v>
      </c>
      <c r="O59" s="24">
        <f t="shared" si="6"/>
        <v>38</v>
      </c>
      <c r="P59" s="24">
        <f t="shared" si="6"/>
        <v>38</v>
      </c>
      <c r="Q59" s="24">
        <f t="shared" si="6"/>
        <v>38</v>
      </c>
    </row>
    <row r="60" spans="2:17" x14ac:dyDescent="0.25">
      <c r="C60" s="58"/>
      <c r="D60" s="58"/>
      <c r="E60" s="58"/>
      <c r="H60" s="60" t="s">
        <v>21</v>
      </c>
      <c r="I60" s="60"/>
      <c r="J60" s="24">
        <f t="shared" ref="J60:Q60" si="7">COUNT(J9:J57)</f>
        <v>38</v>
      </c>
      <c r="K60" s="24">
        <f t="shared" si="7"/>
        <v>38</v>
      </c>
      <c r="L60" s="24">
        <f t="shared" si="7"/>
        <v>38</v>
      </c>
      <c r="M60" s="24">
        <f t="shared" si="7"/>
        <v>38</v>
      </c>
      <c r="N60" s="24">
        <f t="shared" si="7"/>
        <v>38</v>
      </c>
      <c r="O60" s="24">
        <f t="shared" si="7"/>
        <v>38</v>
      </c>
      <c r="P60" s="24">
        <f t="shared" si="7"/>
        <v>38</v>
      </c>
      <c r="Q60" s="24">
        <f t="shared" si="7"/>
        <v>38</v>
      </c>
    </row>
    <row r="61" spans="2:17" x14ac:dyDescent="0.25">
      <c r="C61" s="58"/>
      <c r="D61" s="58"/>
      <c r="E61" s="17"/>
      <c r="F61" s="12"/>
      <c r="H61" s="61" t="s">
        <v>16</v>
      </c>
      <c r="I61" s="61"/>
      <c r="J61" s="25">
        <f>J58/J60</f>
        <v>0.89473684210526316</v>
      </c>
      <c r="K61" s="26">
        <f t="shared" ref="K61:Q61" si="8">K58/K60</f>
        <v>0</v>
      </c>
      <c r="L61" s="26">
        <f t="shared" si="8"/>
        <v>0</v>
      </c>
      <c r="M61" s="26">
        <f t="shared" si="8"/>
        <v>0</v>
      </c>
      <c r="N61" s="26">
        <f t="shared" si="8"/>
        <v>0</v>
      </c>
      <c r="O61" s="26">
        <f t="shared" si="8"/>
        <v>0</v>
      </c>
      <c r="P61" s="26">
        <f t="shared" si="8"/>
        <v>0</v>
      </c>
      <c r="Q61" s="26">
        <f t="shared" si="8"/>
        <v>0</v>
      </c>
    </row>
    <row r="62" spans="2:17" x14ac:dyDescent="0.25">
      <c r="C62" s="58"/>
      <c r="D62" s="58"/>
      <c r="E62" s="17"/>
      <c r="F62" s="12"/>
      <c r="H62" s="61" t="s">
        <v>17</v>
      </c>
      <c r="I62" s="61"/>
      <c r="J62" s="25">
        <f>J59/J60</f>
        <v>0.10526315789473684</v>
      </c>
      <c r="K62" s="25">
        <f t="shared" ref="K62:Q62" si="9">K59/K60</f>
        <v>1</v>
      </c>
      <c r="L62" s="26">
        <f t="shared" si="9"/>
        <v>1</v>
      </c>
      <c r="M62" s="26">
        <f t="shared" si="9"/>
        <v>1</v>
      </c>
      <c r="N62" s="26">
        <f t="shared" si="9"/>
        <v>1</v>
      </c>
      <c r="O62" s="26">
        <f t="shared" si="9"/>
        <v>1</v>
      </c>
      <c r="P62" s="26">
        <f t="shared" si="9"/>
        <v>1</v>
      </c>
      <c r="Q62" s="26">
        <f t="shared" si="9"/>
        <v>1</v>
      </c>
    </row>
    <row r="63" spans="2:17" x14ac:dyDescent="0.25">
      <c r="C63" s="58"/>
      <c r="D63" s="58"/>
      <c r="E63" s="21"/>
      <c r="F63" s="12"/>
    </row>
    <row r="64" spans="2:17" x14ac:dyDescent="0.25">
      <c r="C64" s="17"/>
      <c r="D64" s="17"/>
      <c r="E64" s="21"/>
      <c r="F64" s="12"/>
    </row>
    <row r="65" spans="10:16" x14ac:dyDescent="0.25">
      <c r="J65" s="62"/>
      <c r="K65" s="62"/>
      <c r="L65" s="62"/>
      <c r="M65" s="62"/>
      <c r="N65" s="62"/>
      <c r="O65" s="62"/>
      <c r="P65" s="62"/>
    </row>
    <row r="66" spans="10:16" x14ac:dyDescent="0.25">
      <c r="J66" s="63" t="s">
        <v>18</v>
      </c>
      <c r="K66" s="63"/>
      <c r="L66" s="63"/>
      <c r="M66" s="63"/>
      <c r="N66" s="63"/>
      <c r="O66" s="63"/>
      <c r="P66" s="63"/>
    </row>
  </sheetData>
  <sortState ref="D9:I42">
    <sortCondition ref="D9"/>
  </sortState>
  <mergeCells count="71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9:I49"/>
    <mergeCell ref="D50:I50"/>
    <mergeCell ref="D52:I52"/>
    <mergeCell ref="D48:I48"/>
    <mergeCell ref="D51:I51"/>
    <mergeCell ref="D41:I41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30:I30"/>
    <mergeCell ref="D28:I28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6:I26"/>
    <mergeCell ref="D22:I22"/>
    <mergeCell ref="D27:I27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"/>
  <sheetViews>
    <sheetView topLeftCell="A11" zoomScaleNormal="100" workbookViewId="0">
      <selection activeCell="J32" sqref="J32"/>
    </sheetView>
  </sheetViews>
  <sheetFormatPr baseColWidth="10" defaultRowHeight="15" x14ac:dyDescent="0.25"/>
  <cols>
    <col min="1" max="1" width="1.28515625" customWidth="1"/>
    <col min="2" max="2" width="6.8554687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5" t="s">
        <v>166</v>
      </c>
      <c r="E4" s="45"/>
      <c r="F4" s="45"/>
      <c r="G4" s="45"/>
      <c r="I4" t="s">
        <v>1</v>
      </c>
      <c r="J4" s="46" t="s">
        <v>167</v>
      </c>
      <c r="K4" s="46"/>
      <c r="M4" t="s">
        <v>2</v>
      </c>
      <c r="N4" s="47">
        <v>45359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162</v>
      </c>
      <c r="E6" s="46"/>
      <c r="F6" s="46"/>
      <c r="G6" s="46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134</v>
      </c>
      <c r="D9" s="71" t="s">
        <v>29</v>
      </c>
      <c r="E9" s="71"/>
      <c r="F9" s="71"/>
      <c r="G9" s="71"/>
      <c r="H9" s="71"/>
      <c r="I9" s="71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14.285714285714286</v>
      </c>
    </row>
    <row r="10" spans="2:18" x14ac:dyDescent="0.25">
      <c r="B10" s="35">
        <v>2</v>
      </c>
      <c r="C10" s="7" t="s">
        <v>135</v>
      </c>
      <c r="D10" s="71" t="s">
        <v>39</v>
      </c>
      <c r="E10" s="71"/>
      <c r="F10" s="71"/>
      <c r="G10" s="71"/>
      <c r="H10" s="71"/>
      <c r="I10" s="71"/>
      <c r="J10" s="33">
        <v>100</v>
      </c>
      <c r="K10" s="33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2" si="0">SUM(J10:P10)/7</f>
        <v>14.285714285714286</v>
      </c>
    </row>
    <row r="11" spans="2:18" x14ac:dyDescent="0.25">
      <c r="B11" s="35">
        <v>3</v>
      </c>
      <c r="C11" s="7" t="s">
        <v>136</v>
      </c>
      <c r="D11" s="71" t="s">
        <v>37</v>
      </c>
      <c r="E11" s="71"/>
      <c r="F11" s="71"/>
      <c r="G11" s="71"/>
      <c r="H11" s="71"/>
      <c r="I11" s="71"/>
      <c r="J11" s="33">
        <v>100</v>
      </c>
      <c r="K11" s="33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14.285714285714286</v>
      </c>
    </row>
    <row r="12" spans="2:18" x14ac:dyDescent="0.25">
      <c r="B12" s="35">
        <v>4</v>
      </c>
      <c r="C12" s="7" t="s">
        <v>137</v>
      </c>
      <c r="D12" s="72" t="s">
        <v>88</v>
      </c>
      <c r="E12" s="72"/>
      <c r="F12" s="72"/>
      <c r="G12" s="72"/>
      <c r="H12" s="72"/>
      <c r="I12" s="72"/>
      <c r="J12" s="33">
        <v>100</v>
      </c>
      <c r="K12" s="33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14.285714285714286</v>
      </c>
    </row>
    <row r="13" spans="2:18" x14ac:dyDescent="0.25">
      <c r="B13" s="35">
        <v>5</v>
      </c>
      <c r="C13" s="7" t="s">
        <v>138</v>
      </c>
      <c r="D13" s="71" t="s">
        <v>34</v>
      </c>
      <c r="E13" s="71"/>
      <c r="F13" s="71"/>
      <c r="G13" s="71"/>
      <c r="H13" s="71"/>
      <c r="I13" s="71"/>
      <c r="J13" s="33">
        <v>100</v>
      </c>
      <c r="K13" s="33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14.285714285714286</v>
      </c>
    </row>
    <row r="14" spans="2:18" x14ac:dyDescent="0.25">
      <c r="B14" s="35">
        <v>6</v>
      </c>
      <c r="C14" s="7" t="s">
        <v>139</v>
      </c>
      <c r="D14" s="72" t="s">
        <v>87</v>
      </c>
      <c r="E14" s="72"/>
      <c r="F14" s="72"/>
      <c r="G14" s="72"/>
      <c r="H14" s="72"/>
      <c r="I14" s="72"/>
      <c r="J14" s="33">
        <v>100</v>
      </c>
      <c r="K14" s="33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14.285714285714286</v>
      </c>
    </row>
    <row r="15" spans="2:18" x14ac:dyDescent="0.25">
      <c r="B15" s="35">
        <v>7</v>
      </c>
      <c r="C15" s="7" t="s">
        <v>140</v>
      </c>
      <c r="D15" s="71" t="s">
        <v>40</v>
      </c>
      <c r="E15" s="71"/>
      <c r="F15" s="71"/>
      <c r="G15" s="71"/>
      <c r="H15" s="71"/>
      <c r="I15" s="71"/>
      <c r="J15" s="33">
        <v>0</v>
      </c>
      <c r="K15" s="33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x14ac:dyDescent="0.25">
      <c r="B16" s="35">
        <v>8</v>
      </c>
      <c r="C16" s="7" t="s">
        <v>141</v>
      </c>
      <c r="D16" s="71" t="s">
        <v>27</v>
      </c>
      <c r="E16" s="71"/>
      <c r="F16" s="71"/>
      <c r="G16" s="71"/>
      <c r="H16" s="71"/>
      <c r="I16" s="71"/>
      <c r="J16" s="33">
        <v>100</v>
      </c>
      <c r="K16" s="33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14.285714285714286</v>
      </c>
    </row>
    <row r="17" spans="1:17" x14ac:dyDescent="0.25">
      <c r="B17" s="35">
        <v>9</v>
      </c>
      <c r="C17" s="7" t="s">
        <v>142</v>
      </c>
      <c r="D17" s="71" t="s">
        <v>43</v>
      </c>
      <c r="E17" s="71"/>
      <c r="F17" s="71"/>
      <c r="G17" s="71"/>
      <c r="H17" s="71"/>
      <c r="I17" s="71"/>
      <c r="J17" s="33">
        <v>100</v>
      </c>
      <c r="K17" s="33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14.285714285714286</v>
      </c>
    </row>
    <row r="18" spans="1:17" x14ac:dyDescent="0.25">
      <c r="B18" s="35">
        <v>10</v>
      </c>
      <c r="C18" s="7" t="s">
        <v>143</v>
      </c>
      <c r="D18" s="71" t="s">
        <v>35</v>
      </c>
      <c r="E18" s="71"/>
      <c r="F18" s="71"/>
      <c r="G18" s="71"/>
      <c r="H18" s="71"/>
      <c r="I18" s="71"/>
      <c r="J18" s="33">
        <v>100</v>
      </c>
      <c r="K18" s="33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1:17" x14ac:dyDescent="0.25">
      <c r="B19" s="35">
        <v>11</v>
      </c>
      <c r="C19" s="7" t="s">
        <v>144</v>
      </c>
      <c r="D19" s="71" t="s">
        <v>32</v>
      </c>
      <c r="E19" s="71"/>
      <c r="F19" s="71"/>
      <c r="G19" s="71"/>
      <c r="H19" s="71"/>
      <c r="I19" s="71"/>
      <c r="J19" s="33">
        <v>100</v>
      </c>
      <c r="K19" s="33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14.285714285714286</v>
      </c>
    </row>
    <row r="20" spans="1:17" x14ac:dyDescent="0.25">
      <c r="B20" s="35">
        <v>12</v>
      </c>
      <c r="C20" s="7" t="s">
        <v>145</v>
      </c>
      <c r="D20" s="71" t="s">
        <v>28</v>
      </c>
      <c r="E20" s="71"/>
      <c r="F20" s="71"/>
      <c r="G20" s="71"/>
      <c r="H20" s="71"/>
      <c r="I20" s="71"/>
      <c r="J20" s="33">
        <v>100</v>
      </c>
      <c r="K20" s="33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1:17" x14ac:dyDescent="0.25">
      <c r="B21" s="35">
        <v>13</v>
      </c>
      <c r="C21" s="7" t="s">
        <v>146</v>
      </c>
      <c r="D21" s="71" t="s">
        <v>36</v>
      </c>
      <c r="E21" s="71"/>
      <c r="F21" s="71"/>
      <c r="G21" s="71"/>
      <c r="H21" s="71"/>
      <c r="I21" s="71"/>
      <c r="J21" s="33">
        <v>100</v>
      </c>
      <c r="K21" s="33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1:17" x14ac:dyDescent="0.25">
      <c r="B22" s="35">
        <v>14</v>
      </c>
      <c r="C22" s="7" t="s">
        <v>147</v>
      </c>
      <c r="D22" s="71" t="s">
        <v>44</v>
      </c>
      <c r="E22" s="71"/>
      <c r="F22" s="71"/>
      <c r="G22" s="71"/>
      <c r="H22" s="71"/>
      <c r="I22" s="71"/>
      <c r="J22" s="33">
        <v>100</v>
      </c>
      <c r="K22" s="33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1:17" x14ac:dyDescent="0.25">
      <c r="B23" s="35">
        <v>15</v>
      </c>
      <c r="C23" s="7" t="s">
        <v>148</v>
      </c>
      <c r="D23" s="72" t="s">
        <v>89</v>
      </c>
      <c r="E23" s="72"/>
      <c r="F23" s="72"/>
      <c r="G23" s="72"/>
      <c r="H23" s="72"/>
      <c r="I23" s="72"/>
      <c r="J23" s="33">
        <v>100</v>
      </c>
      <c r="K23" s="33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1:17" x14ac:dyDescent="0.25">
      <c r="B24" s="35">
        <v>16</v>
      </c>
      <c r="C24" s="30" t="s">
        <v>149</v>
      </c>
      <c r="D24" s="71" t="s">
        <v>38</v>
      </c>
      <c r="E24" s="71"/>
      <c r="F24" s="71"/>
      <c r="G24" s="71"/>
      <c r="H24" s="71"/>
      <c r="I24" s="71"/>
      <c r="J24" s="33">
        <v>100</v>
      </c>
      <c r="K24" s="33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1:17" x14ac:dyDescent="0.25">
      <c r="B25" s="35">
        <v>17</v>
      </c>
      <c r="C25" s="7" t="s">
        <v>150</v>
      </c>
      <c r="D25" s="71" t="s">
        <v>90</v>
      </c>
      <c r="E25" s="71"/>
      <c r="F25" s="71"/>
      <c r="G25" s="71"/>
      <c r="H25" s="71"/>
      <c r="I25" s="71"/>
      <c r="J25" s="40">
        <v>100</v>
      </c>
      <c r="K25" s="33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14.285714285714286</v>
      </c>
    </row>
    <row r="26" spans="1:17" x14ac:dyDescent="0.25">
      <c r="A26" t="s">
        <v>159</v>
      </c>
      <c r="B26" s="35">
        <v>18</v>
      </c>
      <c r="C26" s="7" t="s">
        <v>151</v>
      </c>
      <c r="D26" s="72" t="s">
        <v>42</v>
      </c>
      <c r="E26" s="72"/>
      <c r="F26" s="72"/>
      <c r="G26" s="72"/>
      <c r="H26" s="72"/>
      <c r="I26" s="72"/>
      <c r="J26" s="33">
        <v>100</v>
      </c>
      <c r="K26" s="33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14.285714285714286</v>
      </c>
    </row>
    <row r="27" spans="1:17" x14ac:dyDescent="0.25">
      <c r="B27" s="35">
        <v>19</v>
      </c>
      <c r="C27" s="7" t="s">
        <v>152</v>
      </c>
      <c r="D27" s="71" t="s">
        <v>41</v>
      </c>
      <c r="E27" s="71"/>
      <c r="F27" s="71"/>
      <c r="G27" s="71"/>
      <c r="H27" s="71"/>
      <c r="I27" s="71"/>
      <c r="J27" s="33">
        <v>100</v>
      </c>
      <c r="K27" s="33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14.285714285714286</v>
      </c>
    </row>
    <row r="28" spans="1:17" x14ac:dyDescent="0.25">
      <c r="B28" s="35">
        <v>20</v>
      </c>
      <c r="C28" s="7" t="s">
        <v>153</v>
      </c>
      <c r="D28" s="72" t="s">
        <v>45</v>
      </c>
      <c r="E28" s="72"/>
      <c r="F28" s="72"/>
      <c r="G28" s="72"/>
      <c r="H28" s="72"/>
      <c r="I28" s="72"/>
      <c r="J28" s="33">
        <v>100</v>
      </c>
      <c r="K28" s="33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14.285714285714286</v>
      </c>
    </row>
    <row r="29" spans="1:17" x14ac:dyDescent="0.25">
      <c r="B29" s="35">
        <v>21</v>
      </c>
      <c r="C29" s="7" t="s">
        <v>154</v>
      </c>
      <c r="D29" s="71" t="s">
        <v>31</v>
      </c>
      <c r="E29" s="71"/>
      <c r="F29" s="71"/>
      <c r="G29" s="71"/>
      <c r="H29" s="71"/>
      <c r="I29" s="71"/>
      <c r="J29" s="33">
        <v>100</v>
      </c>
      <c r="K29" s="33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14.285714285714286</v>
      </c>
    </row>
    <row r="30" spans="1:17" x14ac:dyDescent="0.25">
      <c r="B30" s="35">
        <v>22</v>
      </c>
      <c r="C30" s="32" t="s">
        <v>155</v>
      </c>
      <c r="D30" s="72" t="s">
        <v>156</v>
      </c>
      <c r="E30" s="72"/>
      <c r="F30" s="72"/>
      <c r="G30" s="72"/>
      <c r="H30" s="72"/>
      <c r="I30" s="72"/>
      <c r="J30" s="33">
        <v>100</v>
      </c>
      <c r="K30" s="33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14.285714285714286</v>
      </c>
    </row>
    <row r="31" spans="1:17" x14ac:dyDescent="0.25">
      <c r="B31" s="35">
        <v>23</v>
      </c>
      <c r="C31" s="7" t="s">
        <v>157</v>
      </c>
      <c r="D31" s="71" t="s">
        <v>30</v>
      </c>
      <c r="E31" s="71"/>
      <c r="F31" s="71"/>
      <c r="G31" s="71"/>
      <c r="H31" s="71"/>
      <c r="I31" s="71"/>
      <c r="J31" s="33">
        <v>100</v>
      </c>
      <c r="K31" s="33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14.285714285714286</v>
      </c>
    </row>
    <row r="32" spans="1:17" x14ac:dyDescent="0.25">
      <c r="B32" s="35">
        <v>24</v>
      </c>
      <c r="C32" s="7" t="s">
        <v>158</v>
      </c>
      <c r="D32" s="71" t="s">
        <v>33</v>
      </c>
      <c r="E32" s="71"/>
      <c r="F32" s="71"/>
      <c r="G32" s="71"/>
      <c r="H32" s="71"/>
      <c r="I32" s="71"/>
      <c r="J32" s="33">
        <v>100</v>
      </c>
      <c r="K32" s="33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14.285714285714286</v>
      </c>
    </row>
    <row r="33" spans="2:17" x14ac:dyDescent="0.25">
      <c r="B33" s="7"/>
      <c r="C33" s="7"/>
      <c r="D33" s="71"/>
      <c r="E33" s="71"/>
      <c r="F33" s="71"/>
      <c r="G33" s="71"/>
      <c r="H33" s="71"/>
      <c r="I33" s="71"/>
      <c r="J33" s="33"/>
      <c r="K33" s="33"/>
      <c r="L33" s="29"/>
      <c r="M33" s="29"/>
      <c r="N33" s="29"/>
      <c r="O33" s="29"/>
      <c r="P33" s="29"/>
      <c r="Q33" s="14"/>
    </row>
    <row r="34" spans="2:17" x14ac:dyDescent="0.25">
      <c r="B34" s="7"/>
      <c r="C34" s="7"/>
      <c r="D34" s="71"/>
      <c r="E34" s="71"/>
      <c r="F34" s="71"/>
      <c r="G34" s="71"/>
      <c r="H34" s="71"/>
      <c r="I34" s="71"/>
      <c r="J34" s="33"/>
      <c r="K34" s="33"/>
      <c r="L34" s="29"/>
      <c r="M34" s="29"/>
      <c r="N34" s="29"/>
      <c r="O34" s="29"/>
      <c r="P34" s="29"/>
      <c r="Q34" s="14"/>
    </row>
    <row r="35" spans="2:17" x14ac:dyDescent="0.25">
      <c r="B35" s="7"/>
      <c r="C35" s="7"/>
      <c r="D35" s="71"/>
      <c r="E35" s="71"/>
      <c r="F35" s="71"/>
      <c r="G35" s="71"/>
      <c r="H35" s="71"/>
      <c r="I35" s="71"/>
      <c r="J35" s="33"/>
      <c r="K35" s="33"/>
      <c r="L35" s="29"/>
      <c r="M35" s="29"/>
      <c r="N35" s="29"/>
      <c r="O35" s="29"/>
      <c r="P35" s="29"/>
      <c r="Q35" s="14"/>
    </row>
    <row r="36" spans="2:17" x14ac:dyDescent="0.25">
      <c r="B36" s="7"/>
      <c r="C36" s="7"/>
      <c r="D36" s="71"/>
      <c r="E36" s="71"/>
      <c r="F36" s="71"/>
      <c r="G36" s="71"/>
      <c r="H36" s="71"/>
      <c r="I36" s="71"/>
      <c r="J36" s="33"/>
      <c r="K36" s="33"/>
      <c r="L36" s="29"/>
      <c r="M36" s="29"/>
      <c r="N36" s="29"/>
      <c r="O36" s="29"/>
      <c r="P36" s="29"/>
      <c r="Q36" s="14"/>
    </row>
    <row r="37" spans="2:17" x14ac:dyDescent="0.25">
      <c r="B37" s="7"/>
      <c r="C37" s="7"/>
      <c r="D37" s="71"/>
      <c r="E37" s="71"/>
      <c r="F37" s="71"/>
      <c r="G37" s="71"/>
      <c r="H37" s="71"/>
      <c r="I37" s="71"/>
      <c r="J37" s="33"/>
      <c r="K37" s="33"/>
      <c r="L37" s="29"/>
      <c r="M37" s="29"/>
      <c r="N37" s="29"/>
      <c r="O37" s="29"/>
      <c r="P37" s="29"/>
      <c r="Q37" s="14"/>
    </row>
    <row r="38" spans="2:17" x14ac:dyDescent="0.25">
      <c r="B38" s="7"/>
      <c r="C38" s="7"/>
      <c r="D38" s="71"/>
      <c r="E38" s="71"/>
      <c r="F38" s="71"/>
      <c r="G38" s="71"/>
      <c r="H38" s="71"/>
      <c r="I38" s="71"/>
      <c r="J38" s="33"/>
      <c r="K38" s="33"/>
      <c r="L38" s="29"/>
      <c r="M38" s="29"/>
      <c r="N38" s="29"/>
      <c r="O38" s="29"/>
      <c r="P38" s="29"/>
      <c r="Q38" s="14"/>
    </row>
    <row r="39" spans="2:17" x14ac:dyDescent="0.25">
      <c r="B39" s="7"/>
      <c r="C39" s="28"/>
      <c r="D39" s="71"/>
      <c r="E39" s="71"/>
      <c r="F39" s="71"/>
      <c r="G39" s="71"/>
      <c r="H39" s="71"/>
      <c r="I39" s="71"/>
      <c r="J39" s="33"/>
      <c r="K39" s="33"/>
      <c r="L39" s="29"/>
      <c r="M39" s="29"/>
      <c r="N39" s="29"/>
      <c r="O39" s="29"/>
      <c r="P39" s="29"/>
      <c r="Q39" s="14"/>
    </row>
    <row r="40" spans="2:17" x14ac:dyDescent="0.25">
      <c r="B40" s="7"/>
      <c r="C40" s="28"/>
      <c r="D40" s="71"/>
      <c r="E40" s="71"/>
      <c r="F40" s="71"/>
      <c r="G40" s="71"/>
      <c r="H40" s="71"/>
      <c r="I40" s="71"/>
      <c r="J40" s="33"/>
      <c r="K40" s="33"/>
      <c r="L40" s="29"/>
      <c r="M40" s="29"/>
      <c r="N40" s="29"/>
      <c r="O40" s="29"/>
      <c r="P40" s="29"/>
      <c r="Q40" s="14"/>
    </row>
    <row r="41" spans="2:17" x14ac:dyDescent="0.25">
      <c r="B41" s="7"/>
      <c r="C41" s="9"/>
      <c r="D41" s="54"/>
      <c r="E41" s="54"/>
      <c r="F41" s="54"/>
      <c r="G41" s="54"/>
      <c r="H41" s="54"/>
      <c r="I41" s="54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9"/>
      <c r="D42" s="54"/>
      <c r="E42" s="54"/>
      <c r="F42" s="54"/>
      <c r="G42" s="54"/>
      <c r="H42" s="54"/>
      <c r="I42" s="54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8"/>
      <c r="C43" s="9"/>
      <c r="D43" s="54"/>
      <c r="E43" s="54"/>
      <c r="F43" s="54"/>
      <c r="G43" s="54"/>
      <c r="H43" s="54"/>
      <c r="I43" s="54"/>
      <c r="J43" s="5"/>
      <c r="K43" s="5"/>
      <c r="L43" s="5"/>
      <c r="M43" s="5"/>
      <c r="N43" s="5"/>
      <c r="O43" s="5"/>
      <c r="P43" s="5"/>
      <c r="Q43" s="14"/>
    </row>
    <row r="44" spans="2:17" x14ac:dyDescent="0.25">
      <c r="B44" s="8"/>
      <c r="C44" s="9"/>
      <c r="D44" s="54"/>
      <c r="E44" s="54"/>
      <c r="F44" s="54"/>
      <c r="G44" s="54"/>
      <c r="H44" s="54"/>
      <c r="I44" s="54"/>
      <c r="J44" s="5"/>
      <c r="K44" s="5"/>
      <c r="L44" s="5"/>
      <c r="M44" s="5"/>
      <c r="N44" s="5"/>
      <c r="O44" s="5"/>
      <c r="P44" s="5"/>
      <c r="Q44" s="14"/>
    </row>
    <row r="45" spans="2:17" x14ac:dyDescent="0.25">
      <c r="B45" s="8"/>
      <c r="C45" s="9"/>
      <c r="D45" s="54"/>
      <c r="E45" s="54"/>
      <c r="F45" s="54"/>
      <c r="G45" s="54"/>
      <c r="H45" s="54"/>
      <c r="I45" s="54"/>
      <c r="J45" s="5"/>
      <c r="K45" s="5"/>
      <c r="L45" s="5"/>
      <c r="M45" s="5"/>
      <c r="N45" s="5"/>
      <c r="O45" s="5"/>
      <c r="P45" s="5"/>
      <c r="Q45" s="14"/>
    </row>
    <row r="46" spans="2:17" x14ac:dyDescent="0.25">
      <c r="B46" s="16"/>
      <c r="C46" s="9"/>
      <c r="D46" s="54"/>
      <c r="E46" s="54"/>
      <c r="F46" s="54"/>
      <c r="G46" s="54"/>
      <c r="H46" s="54"/>
      <c r="I46" s="54"/>
      <c r="J46" s="15"/>
      <c r="K46" s="15"/>
      <c r="L46" s="15"/>
      <c r="M46" s="15"/>
      <c r="N46" s="15"/>
      <c r="O46" s="15"/>
      <c r="P46" s="15"/>
      <c r="Q46" s="14"/>
    </row>
    <row r="47" spans="2:17" x14ac:dyDescent="0.25">
      <c r="B47" s="16"/>
      <c r="C47" s="22"/>
      <c r="D47" s="55"/>
      <c r="E47" s="56"/>
      <c r="F47" s="56"/>
      <c r="G47" s="56"/>
      <c r="H47" s="56"/>
      <c r="I47" s="57"/>
      <c r="J47" s="3"/>
      <c r="K47" s="3"/>
      <c r="L47" s="3"/>
      <c r="M47" s="3"/>
      <c r="N47" s="3"/>
      <c r="O47" s="3"/>
      <c r="P47" s="3"/>
      <c r="Q47" s="14"/>
    </row>
    <row r="48" spans="2:17" x14ac:dyDescent="0.25">
      <c r="C48" s="58"/>
      <c r="D48" s="58"/>
      <c r="E48" s="10"/>
      <c r="H48" s="59" t="s">
        <v>19</v>
      </c>
      <c r="I48" s="59"/>
      <c r="J48" s="23">
        <f t="shared" ref="J48:P48" si="1">COUNTIF(J9:J47,"&gt;=70")</f>
        <v>23</v>
      </c>
      <c r="K48" s="23">
        <f t="shared" si="1"/>
        <v>0</v>
      </c>
      <c r="L48" s="23">
        <f t="shared" si="1"/>
        <v>0</v>
      </c>
      <c r="M48" s="23">
        <f t="shared" si="1"/>
        <v>0</v>
      </c>
      <c r="N48" s="23">
        <f t="shared" si="1"/>
        <v>0</v>
      </c>
      <c r="O48" s="23">
        <f t="shared" si="1"/>
        <v>0</v>
      </c>
      <c r="P48" s="23">
        <f t="shared" si="1"/>
        <v>0</v>
      </c>
      <c r="Q48" s="27">
        <f>COUNTIF(Q9:Q42,"&gt;=70")</f>
        <v>0</v>
      </c>
    </row>
    <row r="49" spans="3:17" x14ac:dyDescent="0.25">
      <c r="C49" s="58"/>
      <c r="D49" s="58"/>
      <c r="E49" s="11"/>
      <c r="H49" s="60" t="s">
        <v>20</v>
      </c>
      <c r="I49" s="60"/>
      <c r="J49" s="24">
        <f t="shared" ref="J49:Q49" si="2">COUNTIF(J9:J47,"&lt;70")</f>
        <v>1</v>
      </c>
      <c r="K49" s="24">
        <f t="shared" si="2"/>
        <v>24</v>
      </c>
      <c r="L49" s="24">
        <f t="shared" si="2"/>
        <v>24</v>
      </c>
      <c r="M49" s="24">
        <f t="shared" si="2"/>
        <v>24</v>
      </c>
      <c r="N49" s="24">
        <f t="shared" si="2"/>
        <v>24</v>
      </c>
      <c r="O49" s="24">
        <f t="shared" si="2"/>
        <v>24</v>
      </c>
      <c r="P49" s="24">
        <f t="shared" si="2"/>
        <v>24</v>
      </c>
      <c r="Q49" s="24">
        <f t="shared" si="2"/>
        <v>24</v>
      </c>
    </row>
    <row r="50" spans="3:17" x14ac:dyDescent="0.25">
      <c r="C50" s="58"/>
      <c r="D50" s="58"/>
      <c r="E50" s="58"/>
      <c r="H50" s="60" t="s">
        <v>21</v>
      </c>
      <c r="I50" s="60"/>
      <c r="J50" s="24">
        <f t="shared" ref="J50:Q50" si="3">COUNT(J9:J47)</f>
        <v>24</v>
      </c>
      <c r="K50" s="24">
        <f t="shared" si="3"/>
        <v>24</v>
      </c>
      <c r="L50" s="24">
        <f t="shared" si="3"/>
        <v>24</v>
      </c>
      <c r="M50" s="24">
        <f t="shared" si="3"/>
        <v>24</v>
      </c>
      <c r="N50" s="24">
        <f t="shared" si="3"/>
        <v>24</v>
      </c>
      <c r="O50" s="24">
        <f t="shared" si="3"/>
        <v>24</v>
      </c>
      <c r="P50" s="24">
        <f t="shared" si="3"/>
        <v>24</v>
      </c>
      <c r="Q50" s="24">
        <f t="shared" si="3"/>
        <v>24</v>
      </c>
    </row>
    <row r="51" spans="3:17" x14ac:dyDescent="0.25">
      <c r="C51" s="58"/>
      <c r="D51" s="58"/>
      <c r="E51" s="10"/>
      <c r="F51" s="12"/>
      <c r="H51" s="61" t="s">
        <v>16</v>
      </c>
      <c r="I51" s="61"/>
      <c r="J51" s="25">
        <f>J48/J50</f>
        <v>0.95833333333333337</v>
      </c>
      <c r="K51" s="26">
        <f t="shared" ref="K51:Q51" si="4">K48/K50</f>
        <v>0</v>
      </c>
      <c r="L51" s="26">
        <f t="shared" si="4"/>
        <v>0</v>
      </c>
      <c r="M51" s="26">
        <f t="shared" si="4"/>
        <v>0</v>
      </c>
      <c r="N51" s="26">
        <f t="shared" si="4"/>
        <v>0</v>
      </c>
      <c r="O51" s="26">
        <f t="shared" si="4"/>
        <v>0</v>
      </c>
      <c r="P51" s="26">
        <f t="shared" si="4"/>
        <v>0</v>
      </c>
      <c r="Q51" s="26">
        <f t="shared" si="4"/>
        <v>0</v>
      </c>
    </row>
    <row r="52" spans="3:17" x14ac:dyDescent="0.25">
      <c r="C52" s="58"/>
      <c r="D52" s="58"/>
      <c r="E52" s="10"/>
      <c r="F52" s="12"/>
      <c r="H52" s="61" t="s">
        <v>17</v>
      </c>
      <c r="I52" s="61"/>
      <c r="J52" s="25">
        <f>J49/J50</f>
        <v>4.1666666666666664E-2</v>
      </c>
      <c r="K52" s="25">
        <f t="shared" ref="K52:Q52" si="5">K49/K50</f>
        <v>1</v>
      </c>
      <c r="L52" s="26">
        <f t="shared" si="5"/>
        <v>1</v>
      </c>
      <c r="M52" s="26">
        <f t="shared" si="5"/>
        <v>1</v>
      </c>
      <c r="N52" s="26">
        <f t="shared" si="5"/>
        <v>1</v>
      </c>
      <c r="O52" s="26">
        <f t="shared" si="5"/>
        <v>1</v>
      </c>
      <c r="P52" s="26">
        <f t="shared" si="5"/>
        <v>1</v>
      </c>
      <c r="Q52" s="26">
        <f t="shared" si="5"/>
        <v>1</v>
      </c>
    </row>
    <row r="53" spans="3:17" x14ac:dyDescent="0.25">
      <c r="C53" s="58"/>
      <c r="D53" s="58"/>
      <c r="E53" s="11"/>
      <c r="F53" s="12"/>
    </row>
    <row r="54" spans="3:17" x14ac:dyDescent="0.25">
      <c r="C54" s="10"/>
      <c r="D54" s="10"/>
      <c r="E54" s="11"/>
      <c r="F54" s="12"/>
    </row>
    <row r="55" spans="3:17" x14ac:dyDescent="0.25">
      <c r="J55" s="62"/>
      <c r="K55" s="62"/>
      <c r="L55" s="62"/>
      <c r="M55" s="62"/>
      <c r="N55" s="62"/>
      <c r="O55" s="62"/>
      <c r="P55" s="62"/>
    </row>
    <row r="56" spans="3:17" x14ac:dyDescent="0.25">
      <c r="J56" s="63" t="s">
        <v>18</v>
      </c>
      <c r="K56" s="63"/>
      <c r="L56" s="63"/>
      <c r="M56" s="63"/>
      <c r="N56" s="63"/>
      <c r="O56" s="63"/>
      <c r="P56" s="63"/>
    </row>
  </sheetData>
  <sortState ref="D9:I35">
    <sortCondition ref="D9"/>
  </sortState>
  <mergeCells count="61">
    <mergeCell ref="C48:D48"/>
    <mergeCell ref="D43:I43"/>
    <mergeCell ref="D44:I44"/>
    <mergeCell ref="D45:I45"/>
    <mergeCell ref="D46:I46"/>
    <mergeCell ref="D47:I47"/>
    <mergeCell ref="D42:I42"/>
    <mergeCell ref="D28:I28"/>
    <mergeCell ref="D29:I29"/>
    <mergeCell ref="D30:I30"/>
    <mergeCell ref="D31:I31"/>
    <mergeCell ref="D38:I38"/>
    <mergeCell ref="D32:I32"/>
    <mergeCell ref="B2:P2"/>
    <mergeCell ref="D39:I39"/>
    <mergeCell ref="D40:I40"/>
    <mergeCell ref="D41:I41"/>
    <mergeCell ref="D25:I25"/>
    <mergeCell ref="D26:I26"/>
    <mergeCell ref="D33:I33"/>
    <mergeCell ref="D34:I34"/>
    <mergeCell ref="D35:I35"/>
    <mergeCell ref="D36:I36"/>
    <mergeCell ref="D37:I37"/>
    <mergeCell ref="D20:I20"/>
    <mergeCell ref="D27:I27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1" zoomScaleNormal="100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5" t="s">
        <v>163</v>
      </c>
      <c r="E4" s="45"/>
      <c r="F4" s="45"/>
      <c r="G4" s="45"/>
      <c r="I4" t="s">
        <v>1</v>
      </c>
      <c r="J4" s="46" t="s">
        <v>164</v>
      </c>
      <c r="K4" s="46"/>
      <c r="M4" t="s">
        <v>2</v>
      </c>
      <c r="N4" s="47">
        <v>45359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 t="s">
        <v>162</v>
      </c>
      <c r="E6" s="46"/>
      <c r="F6" s="46"/>
      <c r="G6" s="46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169</v>
      </c>
      <c r="D9" s="42" t="s">
        <v>170</v>
      </c>
      <c r="E9" s="42"/>
      <c r="F9" s="42"/>
      <c r="G9" s="42"/>
      <c r="H9" s="42"/>
      <c r="I9" s="42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171</v>
      </c>
      <c r="D10" s="42" t="s">
        <v>172</v>
      </c>
      <c r="E10" s="42"/>
      <c r="F10" s="42"/>
      <c r="G10" s="42"/>
      <c r="H10" s="42"/>
      <c r="I10" s="42"/>
      <c r="J10" s="33">
        <v>100</v>
      </c>
      <c r="K10" s="33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39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173</v>
      </c>
      <c r="D11" s="42" t="s">
        <v>174</v>
      </c>
      <c r="E11" s="42"/>
      <c r="F11" s="42"/>
      <c r="G11" s="42"/>
      <c r="H11" s="42"/>
      <c r="I11" s="42"/>
      <c r="J11" s="33">
        <v>100</v>
      </c>
      <c r="K11" s="33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18" t="s">
        <v>175</v>
      </c>
      <c r="D12" s="42" t="s">
        <v>176</v>
      </c>
      <c r="E12" s="42"/>
      <c r="F12" s="42"/>
      <c r="G12" s="42"/>
      <c r="H12" s="42"/>
      <c r="I12" s="42"/>
      <c r="J12" s="33">
        <v>80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f t="shared" si="1"/>
        <v>5</v>
      </c>
      <c r="C13" s="18" t="s">
        <v>177</v>
      </c>
      <c r="D13" s="42" t="s">
        <v>178</v>
      </c>
      <c r="E13" s="42"/>
      <c r="F13" s="42"/>
      <c r="G13" s="42"/>
      <c r="H13" s="42"/>
      <c r="I13" s="42"/>
      <c r="J13" s="33">
        <v>100</v>
      </c>
      <c r="K13" s="33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 t="s">
        <v>179</v>
      </c>
      <c r="D14" s="42" t="s">
        <v>180</v>
      </c>
      <c r="E14" s="42"/>
      <c r="F14" s="42"/>
      <c r="G14" s="42"/>
      <c r="H14" s="42"/>
      <c r="I14" s="42"/>
      <c r="J14" s="33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f t="shared" si="1"/>
        <v>7</v>
      </c>
      <c r="C15" s="18" t="s">
        <v>181</v>
      </c>
      <c r="D15" s="42" t="s">
        <v>182</v>
      </c>
      <c r="E15" s="42"/>
      <c r="F15" s="42"/>
      <c r="G15" s="42"/>
      <c r="H15" s="42"/>
      <c r="I15" s="42"/>
      <c r="J15" s="33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18" t="s">
        <v>183</v>
      </c>
      <c r="D16" s="42" t="s">
        <v>184</v>
      </c>
      <c r="E16" s="42"/>
      <c r="F16" s="42"/>
      <c r="G16" s="42"/>
      <c r="H16" s="42"/>
      <c r="I16" s="42"/>
      <c r="J16" s="33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18" t="s">
        <v>185</v>
      </c>
      <c r="D17" s="42" t="s">
        <v>186</v>
      </c>
      <c r="E17" s="42"/>
      <c r="F17" s="42"/>
      <c r="G17" s="42"/>
      <c r="H17" s="42"/>
      <c r="I17" s="42"/>
      <c r="J17" s="33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18" t="s">
        <v>187</v>
      </c>
      <c r="D18" s="42" t="s">
        <v>188</v>
      </c>
      <c r="E18" s="42"/>
      <c r="F18" s="42"/>
      <c r="G18" s="42"/>
      <c r="H18" s="42"/>
      <c r="I18" s="42"/>
      <c r="J18" s="33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 t="s">
        <v>189</v>
      </c>
      <c r="D19" s="42" t="s">
        <v>190</v>
      </c>
      <c r="E19" s="42"/>
      <c r="F19" s="42"/>
      <c r="G19" s="42"/>
      <c r="H19" s="42"/>
      <c r="I19" s="42"/>
      <c r="J19" s="33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18" t="s">
        <v>191</v>
      </c>
      <c r="D20" s="42" t="s">
        <v>192</v>
      </c>
      <c r="E20" s="42"/>
      <c r="F20" s="42"/>
      <c r="G20" s="42"/>
      <c r="H20" s="42"/>
      <c r="I20" s="42"/>
      <c r="J20" s="33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 t="s">
        <v>193</v>
      </c>
      <c r="D21" s="42" t="s">
        <v>194</v>
      </c>
      <c r="E21" s="42"/>
      <c r="F21" s="42"/>
      <c r="G21" s="42"/>
      <c r="H21" s="42"/>
      <c r="I21" s="42"/>
      <c r="J21" s="33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 t="s">
        <v>195</v>
      </c>
      <c r="D22" s="42" t="s">
        <v>196</v>
      </c>
      <c r="E22" s="42"/>
      <c r="F22" s="42"/>
      <c r="G22" s="42"/>
      <c r="H22" s="42"/>
      <c r="I22" s="42"/>
      <c r="J22" s="33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 t="s">
        <v>197</v>
      </c>
      <c r="D23" s="42" t="s">
        <v>198</v>
      </c>
      <c r="E23" s="42"/>
      <c r="F23" s="42"/>
      <c r="G23" s="42"/>
      <c r="H23" s="42"/>
      <c r="I23" s="42"/>
      <c r="J23" s="33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 t="s">
        <v>199</v>
      </c>
      <c r="D24" s="42" t="s">
        <v>200</v>
      </c>
      <c r="E24" s="42"/>
      <c r="F24" s="42"/>
      <c r="G24" s="42"/>
      <c r="H24" s="42"/>
      <c r="I24" s="42"/>
      <c r="J24" s="33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 t="s">
        <v>201</v>
      </c>
      <c r="D25" s="42" t="s">
        <v>202</v>
      </c>
      <c r="E25" s="42"/>
      <c r="F25" s="42"/>
      <c r="G25" s="42"/>
      <c r="H25" s="42"/>
      <c r="I25" s="42"/>
      <c r="J25" s="33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 t="s">
        <v>203</v>
      </c>
      <c r="D26" s="42" t="s">
        <v>204</v>
      </c>
      <c r="E26" s="42"/>
      <c r="F26" s="42"/>
      <c r="G26" s="42"/>
      <c r="H26" s="42"/>
      <c r="I26" s="42"/>
      <c r="J26" s="33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 t="s">
        <v>205</v>
      </c>
      <c r="D27" s="42" t="s">
        <v>206</v>
      </c>
      <c r="E27" s="42"/>
      <c r="F27" s="42"/>
      <c r="G27" s="42"/>
      <c r="H27" s="42"/>
      <c r="I27" s="42"/>
      <c r="J27" s="33">
        <v>100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14.285714285714286</v>
      </c>
    </row>
    <row r="28" spans="2:17" x14ac:dyDescent="0.25">
      <c r="B28" s="18">
        <f t="shared" si="1"/>
        <v>20</v>
      </c>
      <c r="C28" s="18" t="s">
        <v>207</v>
      </c>
      <c r="D28" s="42" t="s">
        <v>208</v>
      </c>
      <c r="E28" s="42"/>
      <c r="F28" s="42"/>
      <c r="G28" s="42"/>
      <c r="H28" s="42"/>
      <c r="I28" s="42"/>
      <c r="J28" s="33">
        <v>100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14.285714285714286</v>
      </c>
    </row>
    <row r="29" spans="2:17" x14ac:dyDescent="0.25">
      <c r="B29" s="18">
        <f t="shared" si="1"/>
        <v>21</v>
      </c>
      <c r="C29" s="18" t="s">
        <v>209</v>
      </c>
      <c r="D29" s="42" t="s">
        <v>210</v>
      </c>
      <c r="E29" s="42"/>
      <c r="F29" s="42"/>
      <c r="G29" s="42"/>
      <c r="H29" s="42"/>
      <c r="I29" s="42"/>
      <c r="J29" s="33">
        <v>80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11.428571428571429</v>
      </c>
    </row>
    <row r="30" spans="2:17" x14ac:dyDescent="0.25">
      <c r="B30" s="18">
        <f t="shared" si="1"/>
        <v>22</v>
      </c>
      <c r="C30" s="18" t="s">
        <v>211</v>
      </c>
      <c r="D30" s="42" t="s">
        <v>212</v>
      </c>
      <c r="E30" s="42"/>
      <c r="F30" s="42"/>
      <c r="G30" s="42"/>
      <c r="H30" s="42"/>
      <c r="I30" s="42"/>
      <c r="J30" s="33">
        <v>100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0"/>
        <v>14.285714285714286</v>
      </c>
    </row>
    <row r="31" spans="2:17" x14ac:dyDescent="0.25">
      <c r="B31" s="18">
        <f t="shared" si="1"/>
        <v>23</v>
      </c>
      <c r="C31" s="18" t="s">
        <v>213</v>
      </c>
      <c r="D31" s="42" t="s">
        <v>214</v>
      </c>
      <c r="E31" s="42"/>
      <c r="F31" s="42"/>
      <c r="G31" s="42"/>
      <c r="H31" s="42"/>
      <c r="I31" s="42"/>
      <c r="J31" s="33">
        <v>100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14.285714285714286</v>
      </c>
    </row>
    <row r="32" spans="2:17" x14ac:dyDescent="0.25">
      <c r="B32" s="18">
        <f t="shared" si="1"/>
        <v>24</v>
      </c>
      <c r="C32" s="18" t="s">
        <v>215</v>
      </c>
      <c r="D32" s="42" t="s">
        <v>216</v>
      </c>
      <c r="E32" s="42"/>
      <c r="F32" s="42"/>
      <c r="G32" s="42"/>
      <c r="H32" s="42"/>
      <c r="I32" s="42"/>
      <c r="J32" s="33">
        <v>100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14.285714285714286</v>
      </c>
    </row>
    <row r="33" spans="2:17" x14ac:dyDescent="0.25">
      <c r="B33" s="18">
        <f t="shared" si="1"/>
        <v>25</v>
      </c>
      <c r="C33" s="18" t="s">
        <v>217</v>
      </c>
      <c r="D33" s="42" t="s">
        <v>218</v>
      </c>
      <c r="E33" s="42"/>
      <c r="F33" s="42"/>
      <c r="G33" s="42"/>
      <c r="H33" s="42"/>
      <c r="I33" s="42"/>
      <c r="J33" s="33">
        <v>100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14.285714285714286</v>
      </c>
    </row>
    <row r="34" spans="2:17" x14ac:dyDescent="0.25">
      <c r="B34" s="18">
        <f t="shared" si="1"/>
        <v>26</v>
      </c>
      <c r="C34" s="18" t="s">
        <v>219</v>
      </c>
      <c r="D34" s="42" t="s">
        <v>230</v>
      </c>
      <c r="E34" s="42"/>
      <c r="F34" s="42"/>
      <c r="G34" s="42"/>
      <c r="H34" s="42"/>
      <c r="I34" s="42"/>
      <c r="J34" s="33">
        <v>100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14.285714285714286</v>
      </c>
    </row>
    <row r="35" spans="2:17" x14ac:dyDescent="0.25">
      <c r="B35" s="18">
        <f t="shared" si="1"/>
        <v>27</v>
      </c>
      <c r="C35" s="18" t="s">
        <v>220</v>
      </c>
      <c r="D35" s="42" t="s">
        <v>221</v>
      </c>
      <c r="E35" s="42"/>
      <c r="F35" s="42"/>
      <c r="G35" s="42"/>
      <c r="H35" s="42"/>
      <c r="I35" s="42"/>
      <c r="J35" s="33">
        <v>100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14.285714285714286</v>
      </c>
    </row>
    <row r="36" spans="2:17" x14ac:dyDescent="0.25">
      <c r="B36" s="18">
        <f t="shared" si="1"/>
        <v>28</v>
      </c>
      <c r="C36" s="18" t="s">
        <v>222</v>
      </c>
      <c r="D36" s="42" t="s">
        <v>223</v>
      </c>
      <c r="E36" s="42"/>
      <c r="F36" s="42"/>
      <c r="G36" s="42"/>
      <c r="H36" s="42"/>
      <c r="I36" s="42"/>
      <c r="J36" s="33">
        <v>100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14.285714285714286</v>
      </c>
    </row>
    <row r="37" spans="2:17" x14ac:dyDescent="0.25">
      <c r="B37" s="18">
        <f t="shared" si="1"/>
        <v>29</v>
      </c>
      <c r="C37" s="18" t="s">
        <v>224</v>
      </c>
      <c r="D37" s="42" t="s">
        <v>225</v>
      </c>
      <c r="E37" s="42"/>
      <c r="F37" s="42"/>
      <c r="G37" s="42"/>
      <c r="H37" s="42"/>
      <c r="I37" s="42"/>
      <c r="J37" s="33">
        <v>100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14.285714285714286</v>
      </c>
    </row>
    <row r="38" spans="2:17" x14ac:dyDescent="0.25">
      <c r="B38" s="18">
        <f t="shared" si="1"/>
        <v>30</v>
      </c>
      <c r="C38" s="18" t="s">
        <v>226</v>
      </c>
      <c r="D38" s="42" t="s">
        <v>227</v>
      </c>
      <c r="E38" s="42"/>
      <c r="F38" s="42"/>
      <c r="G38" s="42"/>
      <c r="H38" s="42"/>
      <c r="I38" s="42"/>
      <c r="J38" s="33">
        <v>100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14.285714285714286</v>
      </c>
    </row>
    <row r="39" spans="2:17" x14ac:dyDescent="0.25">
      <c r="B39" s="18">
        <f t="shared" si="1"/>
        <v>31</v>
      </c>
      <c r="C39" s="18" t="s">
        <v>228</v>
      </c>
      <c r="D39" s="42" t="s">
        <v>229</v>
      </c>
      <c r="E39" s="42"/>
      <c r="F39" s="42"/>
      <c r="G39" s="42"/>
      <c r="H39" s="42"/>
      <c r="I39" s="42"/>
      <c r="J39" s="33">
        <v>100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14.285714285714286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33"/>
      <c r="K40" s="31"/>
      <c r="L40" s="31"/>
      <c r="M40" s="31"/>
      <c r="N40" s="31"/>
      <c r="O40" s="31"/>
      <c r="P40" s="31"/>
      <c r="Q40" s="14"/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33"/>
      <c r="K41" s="31"/>
      <c r="L41" s="31"/>
      <c r="M41" s="31"/>
      <c r="N41" s="31"/>
      <c r="O41" s="31"/>
      <c r="P41" s="31"/>
      <c r="Q41" s="14"/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33"/>
      <c r="K42" s="31"/>
      <c r="L42" s="31"/>
      <c r="M42" s="31"/>
      <c r="N42" s="31"/>
      <c r="O42" s="31"/>
      <c r="P42" s="31"/>
      <c r="Q42" s="14"/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33"/>
      <c r="K43" s="31"/>
      <c r="L43" s="31"/>
      <c r="M43" s="31"/>
      <c r="N43" s="31"/>
      <c r="O43" s="31"/>
      <c r="P43" s="31"/>
      <c r="Q43" s="14"/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33"/>
      <c r="K44" s="31"/>
      <c r="L44" s="31"/>
      <c r="M44" s="31"/>
      <c r="N44" s="31"/>
      <c r="O44" s="31"/>
      <c r="P44" s="31"/>
      <c r="Q44" s="14"/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33"/>
      <c r="K45" s="31"/>
      <c r="L45" s="31"/>
      <c r="M45" s="31"/>
      <c r="N45" s="31"/>
      <c r="O45" s="31"/>
      <c r="P45" s="31"/>
      <c r="Q45" s="14"/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33"/>
      <c r="K46" s="31"/>
      <c r="L46" s="31"/>
      <c r="M46" s="31"/>
      <c r="N46" s="31"/>
      <c r="O46" s="31"/>
      <c r="P46" s="31"/>
      <c r="Q46" s="14"/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33"/>
      <c r="K47" s="31"/>
      <c r="L47" s="31"/>
      <c r="M47" s="31"/>
      <c r="N47" s="31"/>
      <c r="O47" s="31"/>
      <c r="P47" s="31"/>
      <c r="Q47" s="14"/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33"/>
      <c r="K48" s="31"/>
      <c r="L48" s="31"/>
      <c r="M48" s="31"/>
      <c r="N48" s="31"/>
      <c r="O48" s="31"/>
      <c r="P48" s="31"/>
      <c r="Q48" s="14"/>
    </row>
    <row r="49" spans="2:17" x14ac:dyDescent="0.25">
      <c r="B49" s="18">
        <f t="shared" si="1"/>
        <v>41</v>
      </c>
      <c r="C49" s="9"/>
      <c r="D49" s="54"/>
      <c r="E49" s="54"/>
      <c r="F49" s="54"/>
      <c r="G49" s="54"/>
      <c r="H49" s="54"/>
      <c r="I49" s="54"/>
      <c r="J49" s="33"/>
      <c r="K49" s="31"/>
      <c r="L49" s="31"/>
      <c r="M49" s="31"/>
      <c r="N49" s="31"/>
      <c r="O49" s="31"/>
      <c r="P49" s="31"/>
      <c r="Q49" s="14"/>
    </row>
    <row r="50" spans="2:17" x14ac:dyDescent="0.25">
      <c r="B50" s="18">
        <f t="shared" si="1"/>
        <v>42</v>
      </c>
      <c r="C50" s="9"/>
      <c r="D50" s="54"/>
      <c r="E50" s="54"/>
      <c r="F50" s="54"/>
      <c r="G50" s="54"/>
      <c r="H50" s="54"/>
      <c r="I50" s="54"/>
      <c r="J50" s="33"/>
      <c r="K50" s="31"/>
      <c r="L50" s="31"/>
      <c r="M50" s="31"/>
      <c r="N50" s="31"/>
      <c r="O50" s="31"/>
      <c r="P50" s="31"/>
      <c r="Q50" s="14"/>
    </row>
    <row r="51" spans="2:17" x14ac:dyDescent="0.25">
      <c r="B51" s="18">
        <f t="shared" si="1"/>
        <v>43</v>
      </c>
      <c r="C51" s="9"/>
      <c r="D51" s="54"/>
      <c r="E51" s="54"/>
      <c r="F51" s="54"/>
      <c r="G51" s="54"/>
      <c r="H51" s="54"/>
      <c r="I51" s="54"/>
      <c r="J51" s="33"/>
      <c r="K51" s="31"/>
      <c r="L51" s="31"/>
      <c r="M51" s="31"/>
      <c r="N51" s="31"/>
      <c r="O51" s="31"/>
      <c r="P51" s="31"/>
      <c r="Q51" s="14"/>
    </row>
    <row r="52" spans="2:17" x14ac:dyDescent="0.25">
      <c r="B52" s="18">
        <f t="shared" si="1"/>
        <v>44</v>
      </c>
      <c r="C52" s="9"/>
      <c r="D52" s="54"/>
      <c r="E52" s="54"/>
      <c r="F52" s="54"/>
      <c r="G52" s="54"/>
      <c r="H52" s="54"/>
      <c r="I52" s="54"/>
      <c r="J52" s="33"/>
      <c r="K52" s="31"/>
      <c r="L52" s="31"/>
      <c r="M52" s="31"/>
      <c r="N52" s="31"/>
      <c r="O52" s="31"/>
      <c r="P52" s="31"/>
      <c r="Q52" s="14"/>
    </row>
    <row r="53" spans="2:17" x14ac:dyDescent="0.25">
      <c r="B53" s="18">
        <f t="shared" si="1"/>
        <v>45</v>
      </c>
      <c r="C53" s="22"/>
      <c r="D53" s="55"/>
      <c r="E53" s="56"/>
      <c r="F53" s="56"/>
      <c r="G53" s="56"/>
      <c r="H53" s="56"/>
      <c r="I53" s="57"/>
      <c r="J53" s="33"/>
      <c r="K53" s="31"/>
      <c r="L53" s="31"/>
      <c r="M53" s="31"/>
      <c r="N53" s="31"/>
      <c r="O53" s="31"/>
      <c r="P53" s="31"/>
      <c r="Q53" s="14"/>
    </row>
    <row r="54" spans="2:17" x14ac:dyDescent="0.25">
      <c r="C54" s="58"/>
      <c r="D54" s="58"/>
      <c r="E54" s="17"/>
      <c r="H54" s="59" t="s">
        <v>19</v>
      </c>
      <c r="I54" s="59"/>
      <c r="J54" s="23">
        <f>COUNTIF(J9:J53,"&gt;=70")</f>
        <v>31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58"/>
      <c r="D55" s="58"/>
      <c r="E55" s="21"/>
      <c r="H55" s="60" t="s">
        <v>20</v>
      </c>
      <c r="I55" s="60"/>
      <c r="J55" s="24">
        <f>COUNTIF(J9:J53,"&lt;70")</f>
        <v>0</v>
      </c>
      <c r="K55" s="24">
        <f t="shared" ref="K55:Q55" si="4">COUNTIF(K9:K53,"&lt;70")</f>
        <v>31</v>
      </c>
      <c r="L55" s="24">
        <f t="shared" si="4"/>
        <v>31</v>
      </c>
      <c r="M55" s="24">
        <f t="shared" si="4"/>
        <v>31</v>
      </c>
      <c r="N55" s="24">
        <f t="shared" si="4"/>
        <v>31</v>
      </c>
      <c r="O55" s="24">
        <f t="shared" si="4"/>
        <v>31</v>
      </c>
      <c r="P55" s="24">
        <f t="shared" si="4"/>
        <v>31</v>
      </c>
      <c r="Q55" s="24">
        <f t="shared" si="4"/>
        <v>31</v>
      </c>
    </row>
    <row r="56" spans="2:17" x14ac:dyDescent="0.25">
      <c r="C56" s="58"/>
      <c r="D56" s="58"/>
      <c r="E56" s="58"/>
      <c r="H56" s="60" t="s">
        <v>21</v>
      </c>
      <c r="I56" s="60"/>
      <c r="J56" s="24">
        <f>COUNT(J9:J53)</f>
        <v>31</v>
      </c>
      <c r="K56" s="24">
        <f t="shared" ref="K56:Q56" si="5">COUNT(K9:K53)</f>
        <v>31</v>
      </c>
      <c r="L56" s="24">
        <f t="shared" si="5"/>
        <v>31</v>
      </c>
      <c r="M56" s="24">
        <f t="shared" si="5"/>
        <v>31</v>
      </c>
      <c r="N56" s="24">
        <f t="shared" si="5"/>
        <v>31</v>
      </c>
      <c r="O56" s="24">
        <f t="shared" si="5"/>
        <v>31</v>
      </c>
      <c r="P56" s="24">
        <f t="shared" si="5"/>
        <v>31</v>
      </c>
      <c r="Q56" s="24">
        <f t="shared" si="5"/>
        <v>31</v>
      </c>
    </row>
    <row r="57" spans="2:17" x14ac:dyDescent="0.25">
      <c r="C57" s="58"/>
      <c r="D57" s="58"/>
      <c r="E57" s="17"/>
      <c r="F57" s="12"/>
      <c r="H57" s="61" t="s">
        <v>16</v>
      </c>
      <c r="I57" s="61"/>
      <c r="J57" s="25">
        <f>J54/J56</f>
        <v>1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58"/>
      <c r="D58" s="58"/>
      <c r="E58" s="17"/>
      <c r="F58" s="12"/>
      <c r="H58" s="61" t="s">
        <v>17</v>
      </c>
      <c r="I58" s="61"/>
      <c r="J58" s="25">
        <f>J55/J56</f>
        <v>0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58"/>
      <c r="D59" s="5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2"/>
      <c r="K61" s="62"/>
      <c r="L61" s="62"/>
      <c r="M61" s="62"/>
      <c r="N61" s="62"/>
      <c r="O61" s="62"/>
      <c r="P61" s="62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sortState ref="D9:I13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2024-03-09T05:04:34Z</dcterms:modified>
</cp:coreProperties>
</file>