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joel\Documents\INSTRUMENTACIONES 2024\REPORTES\REPORTE 4\"/>
    </mc:Choice>
  </mc:AlternateContent>
  <xr:revisionPtr revIDLastSave="0" documentId="13_ncr:1_{BE0B5D1A-78FA-4632-A67A-8884190CF8A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602-A" sheetId="6" r:id="rId1"/>
    <sheet name="602-B" sheetId="4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9" i="4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9" i="6"/>
  <c r="M9" i="6"/>
  <c r="M10" i="6"/>
  <c r="M11" i="6"/>
  <c r="M12" i="6"/>
  <c r="M13" i="6"/>
  <c r="M14" i="6"/>
  <c r="M15" i="6"/>
  <c r="M17" i="6"/>
  <c r="M18" i="6"/>
  <c r="M20" i="6"/>
  <c r="M22" i="6"/>
  <c r="M23" i="6"/>
  <c r="M24" i="6"/>
  <c r="M25" i="6"/>
  <c r="M26" i="6"/>
  <c r="M27" i="6"/>
  <c r="M28" i="6"/>
  <c r="M30" i="6"/>
  <c r="M31" i="6"/>
  <c r="M32" i="6"/>
  <c r="M33" i="6"/>
  <c r="M34" i="6"/>
  <c r="M35" i="6"/>
  <c r="M36" i="6"/>
  <c r="L9" i="6" l="1"/>
  <c r="L10" i="6"/>
  <c r="L11" i="6"/>
  <c r="L12" i="6"/>
  <c r="L13" i="6"/>
  <c r="L14" i="6"/>
  <c r="L56" i="6" s="1"/>
  <c r="L15" i="6"/>
  <c r="L17" i="6"/>
  <c r="L18" i="6"/>
  <c r="L20" i="6"/>
  <c r="L21" i="6"/>
  <c r="L22" i="6"/>
  <c r="L23" i="6"/>
  <c r="L24" i="6"/>
  <c r="L25" i="6"/>
  <c r="L26" i="6"/>
  <c r="L27" i="6"/>
  <c r="L28" i="6"/>
  <c r="L30" i="6"/>
  <c r="L31" i="6"/>
  <c r="L32" i="6"/>
  <c r="L33" i="6"/>
  <c r="L34" i="6"/>
  <c r="L35" i="6"/>
  <c r="L36" i="6"/>
  <c r="L9" i="4"/>
  <c r="L10" i="4"/>
  <c r="L12" i="4"/>
  <c r="L13" i="4"/>
  <c r="L56" i="4"/>
  <c r="L15" i="4"/>
  <c r="L16" i="4"/>
  <c r="L18" i="4"/>
  <c r="L19" i="4"/>
  <c r="L20" i="4"/>
  <c r="L22" i="4"/>
  <c r="L23" i="4"/>
  <c r="L24" i="4"/>
  <c r="K56" i="6"/>
  <c r="B25" i="6"/>
  <c r="B26" i="6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P56" i="6"/>
  <c r="O56" i="6"/>
  <c r="N56" i="6"/>
  <c r="M56" i="6"/>
  <c r="P55" i="6"/>
  <c r="P58" i="6" s="1"/>
  <c r="O55" i="6"/>
  <c r="O58" i="6" s="1"/>
  <c r="N55" i="6"/>
  <c r="N58" i="6" s="1"/>
  <c r="M55" i="6"/>
  <c r="L55" i="6"/>
  <c r="K55" i="6"/>
  <c r="P54" i="6"/>
  <c r="P57" i="6" s="1"/>
  <c r="O54" i="6"/>
  <c r="O57" i="6" s="1"/>
  <c r="N54" i="6"/>
  <c r="N57" i="6" s="1"/>
  <c r="M54" i="6"/>
  <c r="L54" i="6"/>
  <c r="K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J55" i="6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B21" i="4"/>
  <c r="B22" i="4" s="1"/>
  <c r="B23" i="4" s="1"/>
  <c r="B24" i="4" s="1"/>
  <c r="P56" i="4"/>
  <c r="O56" i="4"/>
  <c r="N56" i="4"/>
  <c r="M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M57" i="6" l="1"/>
  <c r="M58" i="6"/>
  <c r="L57" i="6"/>
  <c r="L58" i="6"/>
  <c r="K57" i="6"/>
  <c r="K58" i="6"/>
  <c r="J54" i="6"/>
  <c r="J57" i="6" s="1"/>
  <c r="J56" i="6"/>
  <c r="J58" i="6" s="1"/>
  <c r="L57" i="4"/>
  <c r="L58" i="4"/>
  <c r="N58" i="4"/>
  <c r="M57" i="4"/>
  <c r="N57" i="4"/>
  <c r="J57" i="4"/>
  <c r="P57" i="4"/>
  <c r="O57" i="4"/>
  <c r="O58" i="4"/>
  <c r="K57" i="4"/>
  <c r="P58" i="4"/>
  <c r="Q56" i="4"/>
  <c r="K58" i="4"/>
  <c r="M58" i="4"/>
  <c r="J58" i="4"/>
  <c r="Q54" i="4"/>
  <c r="Q55" i="4"/>
  <c r="Q55" i="6" l="1"/>
  <c r="Q56" i="6"/>
  <c r="Q54" i="6"/>
  <c r="Q58" i="4"/>
  <c r="Q57" i="4"/>
  <c r="Q57" i="6" l="1"/>
  <c r="Q58" i="6"/>
</calcChain>
</file>

<file path=xl/sharedStrings.xml><?xml version="1.0" encoding="utf-8"?>
<sst xmlns="http://schemas.openxmlformats.org/spreadsheetml/2006/main" count="116" uniqueCount="88">
  <si>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</si>
  <si>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</si>
  <si>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</si>
  <si>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</si>
  <si>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</si>
  <si>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</si>
  <si>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</si>
  <si>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</si>
  <si>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</si>
  <si>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</si>
  <si>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</si>
  <si>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</si>
  <si>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</si>
  <si>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</si>
  <si>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</si>
  <si>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</si>
  <si>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</si>
  <si>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</si>
  <si>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</si>
  <si>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</si>
  <si>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</si>
  <si>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</si>
  <si>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</si>
  <si>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</si>
  <si>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Joel Francisco Pava Chipol</t>
  </si>
  <si>
    <t>Método del Elemento Finito</t>
  </si>
  <si>
    <t>AMOR FACUNDO ITAN DANIEL</t>
  </si>
  <si>
    <t>CHONTAL HERNANDEZ ALDO</t>
  </si>
  <si>
    <t>FERMAN XALA LEYKO EULOGIO</t>
  </si>
  <si>
    <t>HERNANDEZ JIMENEZ JOSE FRANCISCO</t>
  </si>
  <si>
    <t>HERNANDEZ OLEA ENRIQUE</t>
  </si>
  <si>
    <t>LINARES ZUNIGA ARIANA</t>
  </si>
  <si>
    <t>MIROS TOLEDO RUBEN ERUBIEL</t>
  </si>
  <si>
    <t>MONTAN COMI DANIEL</t>
  </si>
  <si>
    <t>PALAFOX RAMIREZ ISMAEL</t>
  </si>
  <si>
    <t>SANJUAN PEREZ JAIRO MISAEL</t>
  </si>
  <si>
    <t>SANTOS FIGUEROA MIGUEL ALDAIR</t>
  </si>
  <si>
    <t>TOME MACARIO ANTONIO</t>
  </si>
  <si>
    <t>VICTORIO PALAYOT JOSE ANTONIO</t>
  </si>
  <si>
    <t>XALA OLMEDO JOHAHAM JOSE</t>
  </si>
  <si>
    <t>XOLO MACHUCHO KAREN AILEE</t>
  </si>
  <si>
    <t>211U0125</t>
  </si>
  <si>
    <t>211U0133</t>
  </si>
  <si>
    <t>211U0140</t>
  </si>
  <si>
    <t>201U0072</t>
  </si>
  <si>
    <t>211U0142</t>
  </si>
  <si>
    <t>211U0144</t>
  </si>
  <si>
    <t>211U0148</t>
  </si>
  <si>
    <t>211U0149</t>
  </si>
  <si>
    <t>211U0150</t>
  </si>
  <si>
    <t>211U0583</t>
  </si>
  <si>
    <t>211U0158</t>
  </si>
  <si>
    <t>211U0160</t>
  </si>
  <si>
    <t>211U0164</t>
  </si>
  <si>
    <t>211U0650</t>
  </si>
  <si>
    <t>211U0564</t>
  </si>
  <si>
    <t>211U0169</t>
  </si>
  <si>
    <t>602-B</t>
  </si>
  <si>
    <t>Febrero-Junio 2024</t>
  </si>
  <si>
    <t>AGUILERA ROMAN ORLANDO</t>
  </si>
  <si>
    <t>ALCALA CABRERA GERARDO</t>
  </si>
  <si>
    <t>ATAXCAPEREZ LIZETTE DE LOS ANGELES</t>
  </si>
  <si>
    <t>BELLOMO DOMINGUEZ CONRADO SEBASTIAN</t>
  </si>
  <si>
    <t>BUSTAMANTE SANTOS JOSE MIGUEL</t>
  </si>
  <si>
    <t>CASTILLO ESCRIBANO RICARDO</t>
  </si>
  <si>
    <t>CINTA SEBA JOSUE DAVID</t>
  </si>
  <si>
    <t>CONDE RIOS ANA CRISTINA</t>
  </si>
  <si>
    <t>COTA SEBA ALLEN ANDRES</t>
  </si>
  <si>
    <t>DEL MORAL CAMACHO JOSE ANTONIO</t>
  </si>
  <si>
    <t>DOMINGUEZ PUCHETA ALEJANDRO</t>
  </si>
  <si>
    <t>FIGUEROA CORRO JUNI ALAN</t>
  </si>
  <si>
    <t>GONZALEZ ROMERO CARLOS MANUEL</t>
  </si>
  <si>
    <t>GUERRERO CARMONA HERNAN ANTONIO</t>
  </si>
  <si>
    <t>LIRA VELA JOSE ALBERTO</t>
  </si>
  <si>
    <t>LUCHO ATAXCA ANGEL MANUEL</t>
  </si>
  <si>
    <t>MALAGA GRACIA JESUS ALBERTO</t>
  </si>
  <si>
    <t>MIL LOPEZ ANTONIO CARLOS</t>
  </si>
  <si>
    <t>MORENO PUCHETA JESUS EMILIO</t>
  </si>
  <si>
    <t>PALACIOS HERNANDEZ EDUARDO</t>
  </si>
  <si>
    <t>RAMIREZ HERRERA CRISTIAN ALBERTO</t>
  </si>
  <si>
    <t>RIVEYRO VILLEGAS JOSUE YAHIR</t>
  </si>
  <si>
    <t>SIXTEGA ANDRADE ROBERTO DE JESUS</t>
  </si>
  <si>
    <t>TOTO BAUTISTA JOSE MANUEL</t>
  </si>
  <si>
    <t>VELASCO CHIGUIL ARIEL ELIAS</t>
  </si>
  <si>
    <t>XOLO ROSAS PEDROD ANIEL</t>
  </si>
  <si>
    <t>ZETINA CHIGO JHAIR ALEXIS</t>
  </si>
  <si>
    <t>CASTILLOS SEBA BRIAN DE JESUS</t>
  </si>
  <si>
    <t>ORTIZ MENDOZA JUAN ZURIEL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</si>
</sst>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4" borderId="5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el\Documents\INSTRUMENTACIONES%202024\REPORTES\Calificaciomes%203-4.xlsx" TargetMode="External"/><Relationship Id="rId1" Type="http://schemas.openxmlformats.org/officeDocument/2006/relationships/externalLinkPath" Target="/Users/joel/Documents/INSTRUMENTACIONES%202024/REPORTES/Calificaciomes%203-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el\Documents\INSTRUMENTACIONES%202024\REPORTES\Calificaciomes.xlsx" TargetMode="External"/><Relationship Id="rId1" Type="http://schemas.openxmlformats.org/officeDocument/2006/relationships/externalLinkPath" Target="/Users/joel/Documents/INSTRUMENTACIONES%202024/REPORTES/Calificacio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002 (Page 1)"/>
      <sheetName val="Table004 (Page 2)"/>
      <sheetName val="Hoja1"/>
    </sheetNames>
    <sheetDataSet>
      <sheetData sheetId="0">
        <row r="4">
          <cell r="F4">
            <v>0</v>
          </cell>
          <cell r="G4">
            <v>70</v>
          </cell>
        </row>
        <row r="5">
          <cell r="F5">
            <v>90</v>
          </cell>
          <cell r="G5">
            <v>90</v>
          </cell>
        </row>
        <row r="6">
          <cell r="F6">
            <v>70</v>
          </cell>
          <cell r="G6">
            <v>70</v>
          </cell>
        </row>
        <row r="7">
          <cell r="F7">
            <v>70</v>
          </cell>
          <cell r="G7">
            <v>70</v>
          </cell>
        </row>
        <row r="8">
          <cell r="F8">
            <v>70</v>
          </cell>
          <cell r="G8">
            <v>70</v>
          </cell>
        </row>
        <row r="9">
          <cell r="F9">
            <v>70</v>
          </cell>
          <cell r="G9">
            <v>70</v>
          </cell>
        </row>
        <row r="10">
          <cell r="F10">
            <v>70</v>
          </cell>
          <cell r="G10">
            <v>70</v>
          </cell>
        </row>
        <row r="12">
          <cell r="F12">
            <v>90</v>
          </cell>
          <cell r="G12">
            <v>100</v>
          </cell>
        </row>
        <row r="13">
          <cell r="F13">
            <v>70</v>
          </cell>
          <cell r="G13">
            <v>70</v>
          </cell>
        </row>
        <row r="15">
          <cell r="F15">
            <v>70</v>
          </cell>
          <cell r="G15">
            <v>70</v>
          </cell>
        </row>
        <row r="17">
          <cell r="F17">
            <v>70</v>
          </cell>
          <cell r="G17">
            <v>70</v>
          </cell>
        </row>
        <row r="18">
          <cell r="F18">
            <v>0</v>
          </cell>
          <cell r="G18">
            <v>70</v>
          </cell>
        </row>
        <row r="19">
          <cell r="F19">
            <v>70</v>
          </cell>
          <cell r="G19">
            <v>85</v>
          </cell>
        </row>
        <row r="20">
          <cell r="F20">
            <v>70</v>
          </cell>
          <cell r="G20">
            <v>70</v>
          </cell>
        </row>
        <row r="21">
          <cell r="F21">
            <v>100</v>
          </cell>
          <cell r="G21">
            <v>100</v>
          </cell>
        </row>
        <row r="22">
          <cell r="F22">
            <v>70</v>
          </cell>
          <cell r="G22">
            <v>70</v>
          </cell>
        </row>
        <row r="23">
          <cell r="F23">
            <v>0</v>
          </cell>
          <cell r="G23">
            <v>70</v>
          </cell>
        </row>
        <row r="25">
          <cell r="F25">
            <v>70</v>
          </cell>
          <cell r="G25">
            <v>70</v>
          </cell>
        </row>
        <row r="26">
          <cell r="F26">
            <v>70</v>
          </cell>
          <cell r="G26">
            <v>85</v>
          </cell>
        </row>
        <row r="27">
          <cell r="F27">
            <v>70</v>
          </cell>
          <cell r="G27">
            <v>70</v>
          </cell>
        </row>
        <row r="28">
          <cell r="F28">
            <v>70</v>
          </cell>
          <cell r="G28">
            <v>70</v>
          </cell>
        </row>
        <row r="29">
          <cell r="F29">
            <v>70</v>
          </cell>
          <cell r="G29">
            <v>70</v>
          </cell>
        </row>
        <row r="30">
          <cell r="F30">
            <v>0</v>
          </cell>
          <cell r="G30">
            <v>70</v>
          </cell>
        </row>
        <row r="31">
          <cell r="F31">
            <v>95</v>
          </cell>
          <cell r="G31">
            <v>100</v>
          </cell>
        </row>
      </sheetData>
      <sheetData sheetId="1">
        <row r="4">
          <cell r="G4">
            <v>70</v>
          </cell>
        </row>
        <row r="5">
          <cell r="G5">
            <v>80</v>
          </cell>
        </row>
        <row r="7">
          <cell r="G7">
            <v>70</v>
          </cell>
        </row>
        <row r="8">
          <cell r="G8">
            <v>70</v>
          </cell>
        </row>
        <row r="10">
          <cell r="G10">
            <v>70</v>
          </cell>
        </row>
        <row r="11">
          <cell r="G11">
            <v>70</v>
          </cell>
        </row>
        <row r="13">
          <cell r="G13">
            <v>75</v>
          </cell>
        </row>
        <row r="14">
          <cell r="G14">
            <v>70</v>
          </cell>
        </row>
        <row r="15">
          <cell r="G15">
            <v>85</v>
          </cell>
        </row>
        <row r="17">
          <cell r="G17">
            <v>70</v>
          </cell>
        </row>
        <row r="18">
          <cell r="G18">
            <v>70</v>
          </cell>
        </row>
        <row r="19">
          <cell r="G19">
            <v>80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02A"/>
      <sheetName val="602B"/>
      <sheetName val="Hoja1"/>
    </sheetNames>
    <sheetDataSet>
      <sheetData sheetId="0"/>
      <sheetData sheetId="1">
        <row r="4">
          <cell r="E4">
            <v>100</v>
          </cell>
        </row>
        <row r="5">
          <cell r="E5">
            <v>80</v>
          </cell>
        </row>
        <row r="6">
          <cell r="E6">
            <v>70</v>
          </cell>
        </row>
        <row r="7">
          <cell r="E7">
            <v>90</v>
          </cell>
        </row>
        <row r="8">
          <cell r="E8">
            <v>90</v>
          </cell>
        </row>
        <row r="9">
          <cell r="E9">
            <v>95</v>
          </cell>
        </row>
        <row r="10">
          <cell r="E10">
            <v>70</v>
          </cell>
        </row>
        <row r="11">
          <cell r="E11">
            <v>95</v>
          </cell>
        </row>
        <row r="12">
          <cell r="E12">
            <v>90</v>
          </cell>
        </row>
        <row r="13">
          <cell r="E13">
            <v>70</v>
          </cell>
        </row>
        <row r="14">
          <cell r="E14">
            <v>90</v>
          </cell>
        </row>
        <row r="15">
          <cell r="E15">
            <v>100</v>
          </cell>
        </row>
        <row r="16">
          <cell r="E16">
            <v>70</v>
          </cell>
        </row>
        <row r="17">
          <cell r="E17">
            <v>0</v>
          </cell>
        </row>
        <row r="18">
          <cell r="E18">
            <v>90</v>
          </cell>
        </row>
        <row r="19">
          <cell r="E19">
            <v>95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4E37A-5476-4E2E-AA5E-455627BBB5DB}">
  <dimension ref="B2:R62"/>
  <sheetViews>
    <sheetView topLeftCell="A10" zoomScale="115" zoomScaleNormal="115" workbookViewId="0">
      <selection activeCell="M38" sqref="M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1" t="s">
        <v>25</v>
      </c>
      <c r="E4" s="21"/>
      <c r="F4" s="21"/>
      <c r="G4" s="21"/>
      <c r="I4" t="s">
        <v>1</v>
      </c>
      <c r="J4" s="22" t="s">
        <v>57</v>
      </c>
      <c r="K4" s="22"/>
      <c r="M4" t="s">
        <v>2</v>
      </c>
      <c r="N4" s="23">
        <v>45359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58</v>
      </c>
      <c r="E6" s="22"/>
      <c r="F6" s="22"/>
      <c r="G6" s="22"/>
      <c r="I6" s="24" t="s">
        <v>22</v>
      </c>
      <c r="J6" s="24"/>
      <c r="K6" s="25" t="s">
        <v>24</v>
      </c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18" t="s">
        <v>5</v>
      </c>
      <c r="E8" s="18"/>
      <c r="F8" s="18"/>
      <c r="G8" s="18"/>
      <c r="H8" s="18"/>
      <c r="I8" s="1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D9" s="26" t="s">
        <v>59</v>
      </c>
      <c r="E9" s="26"/>
      <c r="F9" s="26"/>
      <c r="G9" s="26"/>
      <c r="H9" s="26"/>
      <c r="I9" s="26"/>
      <c r="J9" s="4">
        <v>80</v>
      </c>
      <c r="K9" s="4">
        <v>80</v>
      </c>
      <c r="L9" s="4">
        <f>'[1]Table002 (Page 1)'!F4</f>
        <v>0</v>
      </c>
      <c r="M9" s="4">
        <f>'[1]Table002 (Page 1)'!G4</f>
        <v>70</v>
      </c>
      <c r="N9" s="4">
        <v>0</v>
      </c>
      <c r="O9" s="4">
        <v>0</v>
      </c>
      <c r="P9" s="4">
        <v>0</v>
      </c>
      <c r="Q9" s="10">
        <f>SUM(J9:M9)/4</f>
        <v>57.5</v>
      </c>
    </row>
    <row r="10" spans="2:18" x14ac:dyDescent="0.25">
      <c r="B10" s="6">
        <f>B9+1</f>
        <v>2</v>
      </c>
      <c r="D10" s="26" t="s">
        <v>60</v>
      </c>
      <c r="E10" s="26"/>
      <c r="F10" s="26"/>
      <c r="G10" s="26"/>
      <c r="H10" s="26"/>
      <c r="I10" s="26"/>
      <c r="J10" s="4">
        <v>80</v>
      </c>
      <c r="K10" s="4">
        <v>80</v>
      </c>
      <c r="L10" s="4">
        <f>'[1]Table002 (Page 1)'!F5</f>
        <v>90</v>
      </c>
      <c r="M10" s="4">
        <f>'[1]Table002 (Page 1)'!G5</f>
        <v>90</v>
      </c>
      <c r="N10" s="4">
        <v>0</v>
      </c>
      <c r="O10" s="4">
        <v>0</v>
      </c>
      <c r="P10" s="4">
        <v>0</v>
      </c>
      <c r="Q10" s="10">
        <f t="shared" ref="Q10:Q36" si="0">SUM(J10:M10)/4</f>
        <v>85</v>
      </c>
    </row>
    <row r="11" spans="2:18" x14ac:dyDescent="0.25">
      <c r="B11" s="6">
        <f t="shared" ref="B11:B36" si="1">B10+1</f>
        <v>3</v>
      </c>
      <c r="D11" s="26" t="s">
        <v>61</v>
      </c>
      <c r="E11" s="26"/>
      <c r="F11" s="26"/>
      <c r="G11" s="26"/>
      <c r="H11" s="26"/>
      <c r="I11" s="26"/>
      <c r="J11" s="4">
        <v>75</v>
      </c>
      <c r="K11" s="4">
        <v>70</v>
      </c>
      <c r="L11" s="4">
        <f>'[1]Table002 (Page 1)'!F6</f>
        <v>70</v>
      </c>
      <c r="M11" s="4">
        <f>'[1]Table002 (Page 1)'!G6</f>
        <v>70</v>
      </c>
      <c r="N11" s="4">
        <v>0</v>
      </c>
      <c r="O11" s="4">
        <v>0</v>
      </c>
      <c r="P11" s="4">
        <v>0</v>
      </c>
      <c r="Q11" s="10">
        <f t="shared" si="0"/>
        <v>71.25</v>
      </c>
    </row>
    <row r="12" spans="2:18" x14ac:dyDescent="0.25">
      <c r="B12" s="6">
        <f t="shared" si="1"/>
        <v>4</v>
      </c>
      <c r="D12" s="26" t="s">
        <v>62</v>
      </c>
      <c r="E12" s="26"/>
      <c r="F12" s="26"/>
      <c r="G12" s="26"/>
      <c r="H12" s="26"/>
      <c r="I12" s="26"/>
      <c r="J12" s="4">
        <v>85</v>
      </c>
      <c r="K12" s="4">
        <v>75</v>
      </c>
      <c r="L12" s="4">
        <f>'[1]Table002 (Page 1)'!F7</f>
        <v>70</v>
      </c>
      <c r="M12" s="4">
        <f>'[1]Table002 (Page 1)'!G7</f>
        <v>70</v>
      </c>
      <c r="N12" s="4">
        <v>0</v>
      </c>
      <c r="O12" s="4">
        <v>0</v>
      </c>
      <c r="P12" s="4">
        <v>0</v>
      </c>
      <c r="Q12" s="10">
        <f t="shared" si="0"/>
        <v>75</v>
      </c>
    </row>
    <row r="13" spans="2:18" x14ac:dyDescent="0.25">
      <c r="B13" s="6">
        <f t="shared" si="1"/>
        <v>5</v>
      </c>
      <c r="D13" s="26" t="s">
        <v>63</v>
      </c>
      <c r="E13" s="26"/>
      <c r="F13" s="26"/>
      <c r="G13" s="26"/>
      <c r="H13" s="26"/>
      <c r="I13" s="26"/>
      <c r="J13" s="4">
        <v>70</v>
      </c>
      <c r="K13" s="4">
        <v>75</v>
      </c>
      <c r="L13" s="4">
        <f>'[1]Table002 (Page 1)'!F8</f>
        <v>70</v>
      </c>
      <c r="M13" s="4">
        <f>'[1]Table002 (Page 1)'!G8</f>
        <v>70</v>
      </c>
      <c r="N13" s="4">
        <v>0</v>
      </c>
      <c r="O13" s="4">
        <v>0</v>
      </c>
      <c r="P13" s="4">
        <v>0</v>
      </c>
      <c r="Q13" s="10">
        <f t="shared" si="0"/>
        <v>71.25</v>
      </c>
    </row>
    <row r="14" spans="2:18" x14ac:dyDescent="0.25">
      <c r="B14" s="6">
        <f t="shared" si="1"/>
        <v>6</v>
      </c>
      <c r="D14" s="26" t="s">
        <v>64</v>
      </c>
      <c r="E14" s="26"/>
      <c r="F14" s="26"/>
      <c r="G14" s="26"/>
      <c r="H14" s="26"/>
      <c r="I14" s="26"/>
      <c r="J14" s="4">
        <v>100</v>
      </c>
      <c r="K14" s="4">
        <v>90</v>
      </c>
      <c r="L14" s="4">
        <f>'[1]Table002 (Page 1)'!F9</f>
        <v>70</v>
      </c>
      <c r="M14" s="4">
        <f>'[1]Table002 (Page 1)'!G9</f>
        <v>70</v>
      </c>
      <c r="N14" s="4">
        <v>0</v>
      </c>
      <c r="O14" s="4">
        <v>0</v>
      </c>
      <c r="P14" s="4">
        <v>0</v>
      </c>
      <c r="Q14" s="10">
        <f t="shared" si="0"/>
        <v>82.5</v>
      </c>
    </row>
    <row r="15" spans="2:18" x14ac:dyDescent="0.25">
      <c r="B15" s="6">
        <f t="shared" si="1"/>
        <v>7</v>
      </c>
      <c r="D15" s="26" t="s">
        <v>86</v>
      </c>
      <c r="E15" s="26"/>
      <c r="F15" s="26"/>
      <c r="G15" s="26"/>
      <c r="H15" s="26"/>
      <c r="I15" s="26"/>
      <c r="J15" s="4">
        <v>80</v>
      </c>
      <c r="K15" s="4">
        <v>80</v>
      </c>
      <c r="L15" s="4">
        <f>'[1]Table002 (Page 1)'!F10</f>
        <v>70</v>
      </c>
      <c r="M15" s="4">
        <f>'[1]Table002 (Page 1)'!G10</f>
        <v>70</v>
      </c>
      <c r="N15" s="4">
        <v>0</v>
      </c>
      <c r="O15" s="4">
        <v>0</v>
      </c>
      <c r="P15" s="4">
        <v>0</v>
      </c>
      <c r="Q15" s="10">
        <f t="shared" si="0"/>
        <v>75</v>
      </c>
    </row>
    <row r="16" spans="2:18" x14ac:dyDescent="0.25">
      <c r="B16" s="6">
        <f t="shared" si="1"/>
        <v>8</v>
      </c>
      <c r="D16" s="26" t="s">
        <v>65</v>
      </c>
      <c r="E16" s="26"/>
      <c r="F16" s="26"/>
      <c r="G16" s="26"/>
      <c r="H16" s="26"/>
      <c r="I16" s="26"/>
      <c r="J16" s="4">
        <v>0</v>
      </c>
      <c r="K16" s="4">
        <v>70</v>
      </c>
      <c r="L16" s="4">
        <v>0</v>
      </c>
      <c r="M16" s="4">
        <v>70</v>
      </c>
      <c r="N16" s="4">
        <v>0</v>
      </c>
      <c r="O16" s="4">
        <v>0</v>
      </c>
      <c r="P16" s="4">
        <v>0</v>
      </c>
      <c r="Q16" s="10">
        <f t="shared" si="0"/>
        <v>35</v>
      </c>
    </row>
    <row r="17" spans="2:17" x14ac:dyDescent="0.25">
      <c r="B17" s="6">
        <f t="shared" si="1"/>
        <v>9</v>
      </c>
      <c r="D17" s="26" t="s">
        <v>66</v>
      </c>
      <c r="E17" s="26"/>
      <c r="F17" s="26"/>
      <c r="G17" s="26"/>
      <c r="H17" s="26"/>
      <c r="I17" s="26"/>
      <c r="J17" s="4">
        <v>90</v>
      </c>
      <c r="K17" s="4">
        <v>95</v>
      </c>
      <c r="L17" s="4">
        <f>'[1]Table002 (Page 1)'!F12</f>
        <v>90</v>
      </c>
      <c r="M17" s="4">
        <f>'[1]Table002 (Page 1)'!G12</f>
        <v>100</v>
      </c>
      <c r="N17" s="4">
        <v>0</v>
      </c>
      <c r="O17" s="4">
        <v>0</v>
      </c>
      <c r="P17" s="4">
        <v>0</v>
      </c>
      <c r="Q17" s="10">
        <f t="shared" si="0"/>
        <v>93.75</v>
      </c>
    </row>
    <row r="18" spans="2:17" x14ac:dyDescent="0.25">
      <c r="B18" s="6">
        <f t="shared" si="1"/>
        <v>10</v>
      </c>
      <c r="D18" s="26" t="s">
        <v>67</v>
      </c>
      <c r="E18" s="26"/>
      <c r="F18" s="26"/>
      <c r="G18" s="26"/>
      <c r="H18" s="26"/>
      <c r="I18" s="26"/>
      <c r="J18" s="4">
        <v>70</v>
      </c>
      <c r="K18" s="4">
        <v>70</v>
      </c>
      <c r="L18" s="4">
        <f>'[1]Table002 (Page 1)'!F13</f>
        <v>70</v>
      </c>
      <c r="M18" s="4">
        <f>'[1]Table002 (Page 1)'!G13</f>
        <v>70</v>
      </c>
      <c r="N18" s="4">
        <v>0</v>
      </c>
      <c r="O18" s="4">
        <v>0</v>
      </c>
      <c r="P18" s="4">
        <v>0</v>
      </c>
      <c r="Q18" s="10">
        <f t="shared" si="0"/>
        <v>70</v>
      </c>
    </row>
    <row r="19" spans="2:17" x14ac:dyDescent="0.25">
      <c r="B19" s="6">
        <f t="shared" si="1"/>
        <v>11</v>
      </c>
      <c r="D19" s="26" t="s">
        <v>68</v>
      </c>
      <c r="E19" s="26"/>
      <c r="F19" s="26"/>
      <c r="G19" s="26"/>
      <c r="H19" s="26"/>
      <c r="I19" s="26"/>
      <c r="J19" s="4">
        <v>0</v>
      </c>
      <c r="K19" s="4">
        <v>70</v>
      </c>
      <c r="L19" s="4">
        <v>0</v>
      </c>
      <c r="M19" s="4">
        <v>70</v>
      </c>
      <c r="N19" s="4">
        <v>0</v>
      </c>
      <c r="O19" s="4">
        <v>0</v>
      </c>
      <c r="P19" s="4">
        <v>0</v>
      </c>
      <c r="Q19" s="10">
        <f t="shared" si="0"/>
        <v>35</v>
      </c>
    </row>
    <row r="20" spans="2:17" x14ac:dyDescent="0.25">
      <c r="B20" s="6">
        <f t="shared" si="1"/>
        <v>12</v>
      </c>
      <c r="D20" s="26" t="s">
        <v>69</v>
      </c>
      <c r="E20" s="26"/>
      <c r="F20" s="26"/>
      <c r="G20" s="26"/>
      <c r="H20" s="26"/>
      <c r="I20" s="26"/>
      <c r="J20" s="4">
        <v>70</v>
      </c>
      <c r="K20" s="4">
        <v>0</v>
      </c>
      <c r="L20" s="4">
        <f>'[1]Table002 (Page 1)'!F15</f>
        <v>70</v>
      </c>
      <c r="M20" s="4">
        <f>'[1]Table002 (Page 1)'!G15</f>
        <v>70</v>
      </c>
      <c r="N20" s="4">
        <v>0</v>
      </c>
      <c r="O20" s="4">
        <v>0</v>
      </c>
      <c r="P20" s="4">
        <v>0</v>
      </c>
      <c r="Q20" s="10">
        <f t="shared" si="0"/>
        <v>52.5</v>
      </c>
    </row>
    <row r="21" spans="2:17" x14ac:dyDescent="0.25">
      <c r="B21" s="6">
        <f t="shared" si="1"/>
        <v>13</v>
      </c>
      <c r="C21" s="16"/>
      <c r="D21" s="26" t="s">
        <v>70</v>
      </c>
      <c r="E21" s="26"/>
      <c r="F21" s="26"/>
      <c r="G21" s="26"/>
      <c r="H21" s="26"/>
      <c r="I21" s="26"/>
      <c r="J21" s="4">
        <v>70</v>
      </c>
      <c r="K21" s="4">
        <v>0</v>
      </c>
      <c r="L21" s="4">
        <f>'[1]Table002 (Page 1)'!F16</f>
        <v>0</v>
      </c>
      <c r="M21" s="4">
        <v>70</v>
      </c>
      <c r="N21" s="4">
        <v>0</v>
      </c>
      <c r="O21" s="4">
        <v>0</v>
      </c>
      <c r="P21" s="4">
        <v>0</v>
      </c>
      <c r="Q21" s="10">
        <f t="shared" si="0"/>
        <v>35</v>
      </c>
    </row>
    <row r="22" spans="2:17" x14ac:dyDescent="0.25">
      <c r="B22" s="6">
        <f t="shared" si="1"/>
        <v>14</v>
      </c>
      <c r="C22" s="16"/>
      <c r="D22" s="26" t="s">
        <v>71</v>
      </c>
      <c r="E22" s="26"/>
      <c r="F22" s="26"/>
      <c r="G22" s="26"/>
      <c r="H22" s="26"/>
      <c r="I22" s="26"/>
      <c r="J22" s="4">
        <v>70</v>
      </c>
      <c r="K22" s="4">
        <v>70</v>
      </c>
      <c r="L22" s="4">
        <f>'[1]Table002 (Page 1)'!F17</f>
        <v>70</v>
      </c>
      <c r="M22" s="4">
        <f>'[1]Table002 (Page 1)'!G17</f>
        <v>70</v>
      </c>
      <c r="N22" s="4">
        <v>0</v>
      </c>
      <c r="O22" s="4">
        <v>0</v>
      </c>
      <c r="P22" s="4">
        <v>0</v>
      </c>
      <c r="Q22" s="10">
        <f t="shared" si="0"/>
        <v>70</v>
      </c>
    </row>
    <row r="23" spans="2:17" ht="15" customHeight="1" x14ac:dyDescent="0.25">
      <c r="B23" s="6">
        <f t="shared" si="1"/>
        <v>15</v>
      </c>
      <c r="C23" s="16"/>
      <c r="D23" s="26" t="s">
        <v>72</v>
      </c>
      <c r="E23" s="26"/>
      <c r="F23" s="26"/>
      <c r="G23" s="26"/>
      <c r="H23" s="26"/>
      <c r="I23" s="26"/>
      <c r="J23" s="4">
        <v>85</v>
      </c>
      <c r="K23" s="4">
        <v>80</v>
      </c>
      <c r="L23" s="4">
        <f>'[1]Table002 (Page 1)'!F18</f>
        <v>0</v>
      </c>
      <c r="M23" s="4">
        <f>'[1]Table002 (Page 1)'!G18</f>
        <v>70</v>
      </c>
      <c r="N23" s="4">
        <v>0</v>
      </c>
      <c r="O23" s="4">
        <v>0</v>
      </c>
      <c r="P23" s="4">
        <v>0</v>
      </c>
      <c r="Q23" s="10">
        <f t="shared" si="0"/>
        <v>58.75</v>
      </c>
    </row>
    <row r="24" spans="2:17" ht="15" customHeight="1" x14ac:dyDescent="0.25">
      <c r="B24" s="6">
        <f t="shared" si="1"/>
        <v>16</v>
      </c>
      <c r="C24" s="16"/>
      <c r="D24" s="26" t="s">
        <v>73</v>
      </c>
      <c r="E24" s="26"/>
      <c r="F24" s="26"/>
      <c r="G24" s="26"/>
      <c r="H24" s="26"/>
      <c r="I24" s="26"/>
      <c r="J24" s="4">
        <v>80</v>
      </c>
      <c r="K24" s="17">
        <v>70</v>
      </c>
      <c r="L24" s="4">
        <f>'[1]Table002 (Page 1)'!F19</f>
        <v>70</v>
      </c>
      <c r="M24" s="4">
        <f>'[1]Table002 (Page 1)'!G19</f>
        <v>85</v>
      </c>
      <c r="N24" s="4">
        <v>0</v>
      </c>
      <c r="O24" s="4">
        <v>0</v>
      </c>
      <c r="P24" s="4">
        <v>0</v>
      </c>
      <c r="Q24" s="10">
        <f t="shared" si="0"/>
        <v>76.25</v>
      </c>
    </row>
    <row r="25" spans="2:17" x14ac:dyDescent="0.25">
      <c r="B25" s="6">
        <f t="shared" si="1"/>
        <v>17</v>
      </c>
      <c r="C25" s="16"/>
      <c r="D25" s="26" t="s">
        <v>74</v>
      </c>
      <c r="E25" s="26"/>
      <c r="F25" s="26"/>
      <c r="G25" s="26"/>
      <c r="H25" s="26"/>
      <c r="I25" s="26"/>
      <c r="J25" s="4">
        <v>70</v>
      </c>
      <c r="K25" s="4">
        <v>70</v>
      </c>
      <c r="L25" s="4">
        <f>'[1]Table002 (Page 1)'!F20</f>
        <v>70</v>
      </c>
      <c r="M25" s="4">
        <f>'[1]Table002 (Page 1)'!G20</f>
        <v>70</v>
      </c>
      <c r="N25" s="4">
        <v>0</v>
      </c>
      <c r="O25" s="4">
        <v>0</v>
      </c>
      <c r="P25" s="4">
        <v>0</v>
      </c>
      <c r="Q25" s="10">
        <f t="shared" si="0"/>
        <v>70</v>
      </c>
    </row>
    <row r="26" spans="2:17" x14ac:dyDescent="0.25">
      <c r="B26" s="6">
        <f t="shared" si="1"/>
        <v>18</v>
      </c>
      <c r="C26" s="16"/>
      <c r="D26" s="26" t="s">
        <v>75</v>
      </c>
      <c r="E26" s="26"/>
      <c r="F26" s="26"/>
      <c r="G26" s="26"/>
      <c r="H26" s="26"/>
      <c r="I26" s="26"/>
      <c r="J26" s="4">
        <v>100</v>
      </c>
      <c r="K26" s="4">
        <v>95</v>
      </c>
      <c r="L26" s="4">
        <f>'[1]Table002 (Page 1)'!F21</f>
        <v>100</v>
      </c>
      <c r="M26" s="4">
        <f>'[1]Table002 (Page 1)'!G21</f>
        <v>100</v>
      </c>
      <c r="N26" s="4">
        <v>0</v>
      </c>
      <c r="O26" s="4">
        <v>0</v>
      </c>
      <c r="P26" s="4">
        <v>0</v>
      </c>
      <c r="Q26" s="10">
        <f t="shared" si="0"/>
        <v>98.75</v>
      </c>
    </row>
    <row r="27" spans="2:17" x14ac:dyDescent="0.25">
      <c r="B27" s="6">
        <f t="shared" si="1"/>
        <v>19</v>
      </c>
      <c r="C27" s="16"/>
      <c r="D27" s="26" t="s">
        <v>76</v>
      </c>
      <c r="E27" s="26"/>
      <c r="F27" s="26"/>
      <c r="G27" s="26"/>
      <c r="H27" s="26"/>
      <c r="I27" s="26"/>
      <c r="J27" s="4">
        <v>80</v>
      </c>
      <c r="K27" s="4">
        <v>75</v>
      </c>
      <c r="L27" s="4">
        <f>'[1]Table002 (Page 1)'!F22</f>
        <v>70</v>
      </c>
      <c r="M27" s="4">
        <f>'[1]Table002 (Page 1)'!G22</f>
        <v>70</v>
      </c>
      <c r="N27" s="4">
        <v>0</v>
      </c>
      <c r="O27" s="4">
        <v>0</v>
      </c>
      <c r="P27" s="4">
        <v>0</v>
      </c>
      <c r="Q27" s="10">
        <f t="shared" si="0"/>
        <v>73.75</v>
      </c>
    </row>
    <row r="28" spans="2:17" x14ac:dyDescent="0.25">
      <c r="B28" s="6">
        <f t="shared" si="1"/>
        <v>20</v>
      </c>
      <c r="C28" s="16"/>
      <c r="D28" s="26" t="s">
        <v>77</v>
      </c>
      <c r="E28" s="26"/>
      <c r="F28" s="26"/>
      <c r="G28" s="26"/>
      <c r="H28" s="26"/>
      <c r="I28" s="26"/>
      <c r="J28" s="4">
        <v>90</v>
      </c>
      <c r="K28" s="4">
        <v>90</v>
      </c>
      <c r="L28" s="4">
        <f>'[1]Table002 (Page 1)'!F23</f>
        <v>0</v>
      </c>
      <c r="M28" s="4">
        <f>'[1]Table002 (Page 1)'!G23</f>
        <v>70</v>
      </c>
      <c r="N28" s="4">
        <v>0</v>
      </c>
      <c r="O28" s="4">
        <v>0</v>
      </c>
      <c r="P28" s="4">
        <v>0</v>
      </c>
      <c r="Q28" s="10">
        <f t="shared" si="0"/>
        <v>62.5</v>
      </c>
    </row>
    <row r="29" spans="2:17" x14ac:dyDescent="0.25">
      <c r="B29" s="6">
        <f t="shared" si="1"/>
        <v>21</v>
      </c>
      <c r="C29" s="16"/>
      <c r="D29" s="26" t="s">
        <v>78</v>
      </c>
      <c r="E29" s="26"/>
      <c r="F29" s="26"/>
      <c r="G29" s="26"/>
      <c r="H29" s="26"/>
      <c r="I29" s="26"/>
      <c r="J29" s="4">
        <v>0</v>
      </c>
      <c r="K29" s="4">
        <v>0</v>
      </c>
      <c r="L29" s="4">
        <v>70</v>
      </c>
      <c r="M29" s="4">
        <v>70</v>
      </c>
      <c r="N29" s="4">
        <v>0</v>
      </c>
      <c r="O29" s="4">
        <v>0</v>
      </c>
      <c r="P29" s="4">
        <v>0</v>
      </c>
      <c r="Q29" s="10">
        <f t="shared" si="0"/>
        <v>35</v>
      </c>
    </row>
    <row r="30" spans="2:17" x14ac:dyDescent="0.25">
      <c r="B30" s="6">
        <f t="shared" si="1"/>
        <v>22</v>
      </c>
      <c r="C30" s="16"/>
      <c r="D30" s="26" t="s">
        <v>79</v>
      </c>
      <c r="E30" s="26"/>
      <c r="F30" s="26"/>
      <c r="G30" s="26"/>
      <c r="H30" s="26"/>
      <c r="I30" s="26"/>
      <c r="J30" s="4">
        <v>70</v>
      </c>
      <c r="K30" s="4">
        <v>75</v>
      </c>
      <c r="L30" s="4">
        <f>'[1]Table002 (Page 1)'!F25</f>
        <v>70</v>
      </c>
      <c r="M30" s="4">
        <f>'[1]Table002 (Page 1)'!G25</f>
        <v>70</v>
      </c>
      <c r="N30" s="4">
        <v>0</v>
      </c>
      <c r="O30" s="4">
        <v>0</v>
      </c>
      <c r="P30" s="4">
        <v>0</v>
      </c>
      <c r="Q30" s="10">
        <f t="shared" si="0"/>
        <v>71.25</v>
      </c>
    </row>
    <row r="31" spans="2:17" x14ac:dyDescent="0.25">
      <c r="B31" s="6">
        <f t="shared" si="1"/>
        <v>23</v>
      </c>
      <c r="C31" s="16"/>
      <c r="D31" s="26" t="s">
        <v>80</v>
      </c>
      <c r="E31" s="26"/>
      <c r="F31" s="26"/>
      <c r="G31" s="26"/>
      <c r="H31" s="26"/>
      <c r="I31" s="26"/>
      <c r="J31" s="4">
        <v>85</v>
      </c>
      <c r="K31" s="4">
        <v>85</v>
      </c>
      <c r="L31" s="4">
        <f>'[1]Table002 (Page 1)'!F26</f>
        <v>70</v>
      </c>
      <c r="M31" s="4">
        <f>'[1]Table002 (Page 1)'!G26</f>
        <v>85</v>
      </c>
      <c r="N31" s="4">
        <v>0</v>
      </c>
      <c r="O31" s="4">
        <v>0</v>
      </c>
      <c r="P31" s="4">
        <v>0</v>
      </c>
      <c r="Q31" s="10">
        <f t="shared" si="0"/>
        <v>81.25</v>
      </c>
    </row>
    <row r="32" spans="2:17" x14ac:dyDescent="0.25">
      <c r="B32" s="6">
        <f t="shared" si="1"/>
        <v>24</v>
      </c>
      <c r="C32" s="16"/>
      <c r="D32" s="26" t="s">
        <v>81</v>
      </c>
      <c r="E32" s="26"/>
      <c r="F32" s="26"/>
      <c r="G32" s="26"/>
      <c r="H32" s="26"/>
      <c r="I32" s="26"/>
      <c r="J32" s="4">
        <v>80</v>
      </c>
      <c r="K32" s="4">
        <v>80</v>
      </c>
      <c r="L32" s="4">
        <f>'[1]Table002 (Page 1)'!F27</f>
        <v>70</v>
      </c>
      <c r="M32" s="4">
        <f>'[1]Table002 (Page 1)'!G27</f>
        <v>70</v>
      </c>
      <c r="N32" s="4">
        <v>0</v>
      </c>
      <c r="O32" s="4">
        <v>0</v>
      </c>
      <c r="P32" s="4">
        <v>0</v>
      </c>
      <c r="Q32" s="10">
        <f t="shared" si="0"/>
        <v>75</v>
      </c>
    </row>
    <row r="33" spans="2:17" x14ac:dyDescent="0.25">
      <c r="B33" s="6">
        <f t="shared" si="1"/>
        <v>25</v>
      </c>
      <c r="C33" s="16"/>
      <c r="D33" s="26" t="s">
        <v>82</v>
      </c>
      <c r="E33" s="26"/>
      <c r="F33" s="26"/>
      <c r="G33" s="26"/>
      <c r="H33" s="26"/>
      <c r="I33" s="26"/>
      <c r="J33" s="4">
        <v>75</v>
      </c>
      <c r="K33" s="4">
        <v>80</v>
      </c>
      <c r="L33" s="4">
        <f>'[1]Table002 (Page 1)'!F28</f>
        <v>70</v>
      </c>
      <c r="M33" s="4">
        <f>'[1]Table002 (Page 1)'!G28</f>
        <v>70</v>
      </c>
      <c r="N33" s="4">
        <v>0</v>
      </c>
      <c r="O33" s="4">
        <v>0</v>
      </c>
      <c r="P33" s="4">
        <v>0</v>
      </c>
      <c r="Q33" s="10">
        <f t="shared" si="0"/>
        <v>73.75</v>
      </c>
    </row>
    <row r="34" spans="2:17" x14ac:dyDescent="0.25">
      <c r="B34" s="6">
        <f t="shared" si="1"/>
        <v>26</v>
      </c>
      <c r="C34" s="16"/>
      <c r="D34" s="26" t="s">
        <v>83</v>
      </c>
      <c r="E34" s="26"/>
      <c r="F34" s="26"/>
      <c r="G34" s="26"/>
      <c r="H34" s="26"/>
      <c r="I34" s="26"/>
      <c r="J34" s="4">
        <v>70</v>
      </c>
      <c r="K34" s="4">
        <v>70</v>
      </c>
      <c r="L34" s="4">
        <f>'[1]Table002 (Page 1)'!F29</f>
        <v>70</v>
      </c>
      <c r="M34" s="4">
        <f>'[1]Table002 (Page 1)'!G29</f>
        <v>70</v>
      </c>
      <c r="N34" s="4">
        <v>0</v>
      </c>
      <c r="O34" s="4">
        <v>0</v>
      </c>
      <c r="P34" s="4">
        <v>0</v>
      </c>
      <c r="Q34" s="10">
        <f t="shared" si="0"/>
        <v>70</v>
      </c>
    </row>
    <row r="35" spans="2:17" x14ac:dyDescent="0.25">
      <c r="B35" s="6">
        <f t="shared" si="1"/>
        <v>27</v>
      </c>
      <c r="C35" s="16"/>
      <c r="D35" s="26" t="s">
        <v>84</v>
      </c>
      <c r="E35" s="26"/>
      <c r="F35" s="26"/>
      <c r="G35" s="26"/>
      <c r="H35" s="26"/>
      <c r="I35" s="26"/>
      <c r="J35" s="4">
        <v>90</v>
      </c>
      <c r="K35" s="4">
        <v>90</v>
      </c>
      <c r="L35" s="4">
        <f>'[1]Table002 (Page 1)'!F30</f>
        <v>0</v>
      </c>
      <c r="M35" s="4">
        <f>'[1]Table002 (Page 1)'!G30</f>
        <v>70</v>
      </c>
      <c r="N35" s="4">
        <v>0</v>
      </c>
      <c r="O35" s="4">
        <v>0</v>
      </c>
      <c r="P35" s="4">
        <v>0</v>
      </c>
      <c r="Q35" s="10">
        <f t="shared" si="0"/>
        <v>62.5</v>
      </c>
    </row>
    <row r="36" spans="2:17" x14ac:dyDescent="0.25">
      <c r="B36" s="6">
        <f t="shared" si="1"/>
        <v>28</v>
      </c>
      <c r="C36" s="16"/>
      <c r="D36" s="26" t="s">
        <v>85</v>
      </c>
      <c r="E36" s="26"/>
      <c r="F36" s="26"/>
      <c r="G36" s="26"/>
      <c r="H36" s="26"/>
      <c r="I36" s="26"/>
      <c r="J36" s="4">
        <v>95</v>
      </c>
      <c r="K36" s="4">
        <v>90</v>
      </c>
      <c r="L36" s="4">
        <f>'[1]Table002 (Page 1)'!F31</f>
        <v>95</v>
      </c>
      <c r="M36" s="4">
        <f>'[1]Table002 (Page 1)'!G31</f>
        <v>100</v>
      </c>
      <c r="N36" s="4">
        <v>0</v>
      </c>
      <c r="O36" s="4">
        <v>0</v>
      </c>
      <c r="P36" s="4">
        <v>0</v>
      </c>
      <c r="Q36" s="10">
        <f t="shared" si="0"/>
        <v>95</v>
      </c>
    </row>
    <row r="37" spans="2:17" x14ac:dyDescent="0.25">
      <c r="B37" s="6"/>
      <c r="C37" s="16"/>
      <c r="D37" s="27"/>
      <c r="E37" s="27"/>
      <c r="F37" s="27"/>
      <c r="G37" s="27"/>
      <c r="H37" s="27"/>
      <c r="I37" s="27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/>
      <c r="C38" s="6"/>
      <c r="D38" s="29"/>
      <c r="E38" s="30"/>
      <c r="F38" s="30"/>
      <c r="G38" s="30"/>
      <c r="H38" s="30"/>
      <c r="I38" s="3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/>
      <c r="C39" s="6"/>
      <c r="D39" s="29"/>
      <c r="E39" s="30"/>
      <c r="F39" s="30"/>
      <c r="G39" s="30"/>
      <c r="H39" s="30"/>
      <c r="I39" s="3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6"/>
      <c r="D40" s="29"/>
      <c r="E40" s="30"/>
      <c r="F40" s="30"/>
      <c r="G40" s="30"/>
      <c r="H40" s="30"/>
      <c r="I40" s="3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/>
      <c r="C41" s="6"/>
      <c r="D41" s="32"/>
      <c r="E41" s="33"/>
      <c r="F41" s="33"/>
      <c r="G41" s="33"/>
      <c r="H41" s="33"/>
      <c r="I41" s="3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32"/>
      <c r="E42" s="33"/>
      <c r="F42" s="33"/>
      <c r="G42" s="33"/>
      <c r="H42" s="33"/>
      <c r="I42" s="3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32"/>
      <c r="E43" s="33"/>
      <c r="F43" s="33"/>
      <c r="G43" s="33"/>
      <c r="H43" s="33"/>
      <c r="I43" s="3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32"/>
      <c r="E44" s="33"/>
      <c r="F44" s="33"/>
      <c r="G44" s="33"/>
      <c r="H44" s="33"/>
      <c r="I44" s="34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7"/>
      <c r="D45" s="32"/>
      <c r="E45" s="33"/>
      <c r="F45" s="33"/>
      <c r="G45" s="33"/>
      <c r="H45" s="33"/>
      <c r="I45" s="3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7"/>
      <c r="D46" s="32"/>
      <c r="E46" s="33"/>
      <c r="F46" s="33"/>
      <c r="G46" s="33"/>
      <c r="H46" s="33"/>
      <c r="I46" s="34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4"/>
      <c r="D54" s="24"/>
      <c r="E54" s="1"/>
      <c r="H54" s="38" t="s">
        <v>19</v>
      </c>
      <c r="I54" s="38"/>
      <c r="J54" s="11">
        <f>COUNTIF(J9:J53,"&gt;=70")</f>
        <v>25</v>
      </c>
      <c r="K54" s="11">
        <f t="shared" ref="K54:P54" si="2">COUNTIF(K9:K53,"&gt;=70")</f>
        <v>25</v>
      </c>
      <c r="L54" s="11">
        <f t="shared" si="2"/>
        <v>21</v>
      </c>
      <c r="M54" s="11">
        <f t="shared" si="2"/>
        <v>28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19</v>
      </c>
    </row>
    <row r="55" spans="2:17" x14ac:dyDescent="0.25">
      <c r="C55" s="24"/>
      <c r="D55" s="24"/>
      <c r="E55" s="8"/>
      <c r="H55" s="39" t="s">
        <v>20</v>
      </c>
      <c r="I55" s="39"/>
      <c r="J55" s="12">
        <f>COUNTIF(J9:J53,"&lt;70")</f>
        <v>3</v>
      </c>
      <c r="K55" s="12">
        <f t="shared" ref="K55:Q55" si="4">COUNTIF(K9:K53,"&lt;70")</f>
        <v>3</v>
      </c>
      <c r="L55" s="12">
        <f t="shared" si="4"/>
        <v>7</v>
      </c>
      <c r="M55" s="12">
        <f t="shared" si="4"/>
        <v>0</v>
      </c>
      <c r="N55" s="12">
        <f t="shared" si="4"/>
        <v>28</v>
      </c>
      <c r="O55" s="12">
        <f t="shared" si="4"/>
        <v>28</v>
      </c>
      <c r="P55" s="12">
        <f t="shared" si="4"/>
        <v>28</v>
      </c>
      <c r="Q55" s="12">
        <f t="shared" si="4"/>
        <v>9</v>
      </c>
    </row>
    <row r="56" spans="2:17" x14ac:dyDescent="0.25">
      <c r="C56" s="24"/>
      <c r="D56" s="24"/>
      <c r="E56" s="24"/>
      <c r="H56" s="39" t="s">
        <v>21</v>
      </c>
      <c r="I56" s="39"/>
      <c r="J56" s="12">
        <f>COUNT(J9:J53)</f>
        <v>28</v>
      </c>
      <c r="K56" s="12">
        <f t="shared" ref="K56:Q56" si="5">COUNT(K9:K53)</f>
        <v>28</v>
      </c>
      <c r="L56" s="12">
        <f t="shared" si="5"/>
        <v>28</v>
      </c>
      <c r="M56" s="12">
        <f t="shared" si="5"/>
        <v>28</v>
      </c>
      <c r="N56" s="12">
        <f t="shared" si="5"/>
        <v>28</v>
      </c>
      <c r="O56" s="12">
        <f t="shared" si="5"/>
        <v>28</v>
      </c>
      <c r="P56" s="12">
        <f t="shared" si="5"/>
        <v>28</v>
      </c>
      <c r="Q56" s="12">
        <f t="shared" si="5"/>
        <v>28</v>
      </c>
    </row>
    <row r="57" spans="2:17" x14ac:dyDescent="0.25">
      <c r="C57" s="24"/>
      <c r="D57" s="24"/>
      <c r="E57" s="1"/>
      <c r="H57" s="40" t="s">
        <v>16</v>
      </c>
      <c r="I57" s="40"/>
      <c r="J57" s="13">
        <f>J54/J56</f>
        <v>0.8928571428571429</v>
      </c>
      <c r="K57" s="14">
        <f t="shared" ref="K57:Q57" si="6">K54/K56</f>
        <v>0.8928571428571429</v>
      </c>
      <c r="L57" s="14">
        <f t="shared" si="6"/>
        <v>0.75</v>
      </c>
      <c r="M57" s="14">
        <f t="shared" si="6"/>
        <v>1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0.6785714285714286</v>
      </c>
    </row>
    <row r="58" spans="2:17" x14ac:dyDescent="0.25">
      <c r="C58" s="24"/>
      <c r="D58" s="24"/>
      <c r="E58" s="1"/>
      <c r="H58" s="40" t="s">
        <v>17</v>
      </c>
      <c r="I58" s="40"/>
      <c r="J58" s="13">
        <f>J55/J56</f>
        <v>0.10714285714285714</v>
      </c>
      <c r="K58" s="13">
        <f t="shared" ref="K58:Q58" si="7">K55/K56</f>
        <v>0.10714285714285714</v>
      </c>
      <c r="L58" s="14">
        <f t="shared" si="7"/>
        <v>0.25</v>
      </c>
      <c r="M58" s="14">
        <f t="shared" si="7"/>
        <v>0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0.32142857142857145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41"/>
      <c r="K61" s="41"/>
      <c r="L61" s="41"/>
      <c r="M61" s="41"/>
      <c r="N61" s="41"/>
      <c r="O61" s="41"/>
      <c r="P61" s="41"/>
    </row>
    <row r="62" spans="2:17" x14ac:dyDescent="0.25">
      <c r="J62" s="42" t="s">
        <v>18</v>
      </c>
      <c r="K62" s="42"/>
      <c r="L62" s="42"/>
      <c r="M62" s="42"/>
      <c r="N62" s="42"/>
      <c r="O62" s="42"/>
      <c r="P62" s="42"/>
    </row>
  </sheetData>
  <mergeCells count="67">
    <mergeCell ref="C58:D58"/>
    <mergeCell ref="H58:I58"/>
    <mergeCell ref="C59:D59"/>
    <mergeCell ref="J61:P61"/>
    <mergeCell ref="J62:P62"/>
    <mergeCell ref="D9:I9"/>
    <mergeCell ref="D10:I10"/>
    <mergeCell ref="D11:I11"/>
    <mergeCell ref="D12:I12"/>
    <mergeCell ref="D13:I13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8:I8"/>
    <mergeCell ref="B2:P2"/>
    <mergeCell ref="C3:P3"/>
    <mergeCell ref="D4:G4"/>
    <mergeCell ref="J4:K4"/>
    <mergeCell ref="N4:O4"/>
    <mergeCell ref="D6:G6"/>
    <mergeCell ref="I6:J6"/>
    <mergeCell ref="K6:P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zoomScale="130" zoomScaleNormal="130" workbookViewId="0">
      <selection activeCell="U22" sqref="U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1" t="s">
        <v>25</v>
      </c>
      <c r="E4" s="21"/>
      <c r="F4" s="21"/>
      <c r="G4" s="21"/>
      <c r="I4" t="s">
        <v>1</v>
      </c>
      <c r="J4" s="22" t="s">
        <v>57</v>
      </c>
      <c r="K4" s="22"/>
      <c r="M4" t="s">
        <v>2</v>
      </c>
      <c r="N4" s="23">
        <v>45359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58</v>
      </c>
      <c r="E6" s="22"/>
      <c r="F6" s="22"/>
      <c r="G6" s="22"/>
      <c r="I6" s="24" t="s">
        <v>22</v>
      </c>
      <c r="J6" s="24"/>
      <c r="K6" s="25" t="s">
        <v>24</v>
      </c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18" t="s">
        <v>5</v>
      </c>
      <c r="E8" s="18"/>
      <c r="F8" s="18"/>
      <c r="G8" s="18"/>
      <c r="H8" s="18"/>
      <c r="I8" s="1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41</v>
      </c>
      <c r="D9" s="29" t="s">
        <v>26</v>
      </c>
      <c r="E9" s="30"/>
      <c r="F9" s="30"/>
      <c r="G9" s="30"/>
      <c r="H9" s="30"/>
      <c r="I9" s="31"/>
      <c r="J9" s="4">
        <f>'[2]602B'!E4</f>
        <v>100</v>
      </c>
      <c r="K9" s="4">
        <v>75</v>
      </c>
      <c r="L9" s="4">
        <f>'[1]Table004 (Page 2)'!G4</f>
        <v>70</v>
      </c>
      <c r="M9" s="4">
        <v>95</v>
      </c>
      <c r="N9" s="4">
        <v>0</v>
      </c>
      <c r="O9" s="4">
        <v>0</v>
      </c>
      <c r="P9" s="4">
        <v>0</v>
      </c>
      <c r="Q9" s="10">
        <f>SUM(J9:M9)/4</f>
        <v>85</v>
      </c>
    </row>
    <row r="10" spans="2:18" x14ac:dyDescent="0.25">
      <c r="B10" s="6">
        <f>B9+1</f>
        <v>2</v>
      </c>
      <c r="C10" t="s">
        <v>42</v>
      </c>
      <c r="D10" s="29" t="s">
        <v>27</v>
      </c>
      <c r="E10" s="30"/>
      <c r="F10" s="30"/>
      <c r="G10" s="30"/>
      <c r="H10" s="30"/>
      <c r="I10" s="31"/>
      <c r="J10" s="4">
        <f>'[2]602B'!E5</f>
        <v>80</v>
      </c>
      <c r="K10" s="4">
        <v>75</v>
      </c>
      <c r="L10" s="4">
        <f>'[1]Table004 (Page 2)'!G5</f>
        <v>80</v>
      </c>
      <c r="M10" s="4">
        <v>90</v>
      </c>
      <c r="N10" s="4">
        <v>0</v>
      </c>
      <c r="O10" s="4">
        <v>0</v>
      </c>
      <c r="P10" s="4">
        <v>0</v>
      </c>
      <c r="Q10" s="10">
        <f t="shared" ref="Q10:Q24" si="0">SUM(J10:M10)/4</f>
        <v>81.25</v>
      </c>
    </row>
    <row r="11" spans="2:18" x14ac:dyDescent="0.25">
      <c r="B11" s="6">
        <f t="shared" ref="B11:B24" si="1">B10+1</f>
        <v>3</v>
      </c>
      <c r="C11" t="s">
        <v>43</v>
      </c>
      <c r="D11" s="29" t="s">
        <v>28</v>
      </c>
      <c r="E11" s="30"/>
      <c r="F11" s="30"/>
      <c r="G11" s="30"/>
      <c r="H11" s="30"/>
      <c r="I11" s="31"/>
      <c r="J11" s="4">
        <f>'[2]602B'!E6</f>
        <v>70</v>
      </c>
      <c r="K11" s="4">
        <v>75</v>
      </c>
      <c r="L11" s="4">
        <v>70</v>
      </c>
      <c r="M11" s="4">
        <v>90</v>
      </c>
      <c r="N11" s="4">
        <v>0</v>
      </c>
      <c r="O11" s="4">
        <v>0</v>
      </c>
      <c r="P11" s="4">
        <v>0</v>
      </c>
      <c r="Q11" s="10">
        <f t="shared" si="0"/>
        <v>76.25</v>
      </c>
    </row>
    <row r="12" spans="2:18" x14ac:dyDescent="0.25">
      <c r="B12" s="6">
        <f t="shared" si="1"/>
        <v>4</v>
      </c>
      <c r="C12" t="s">
        <v>44</v>
      </c>
      <c r="D12" s="46" t="s">
        <v>29</v>
      </c>
      <c r="E12" s="47"/>
      <c r="F12" s="47"/>
      <c r="G12" s="47"/>
      <c r="H12" s="47"/>
      <c r="I12" s="48"/>
      <c r="J12" s="4">
        <f>'[2]602B'!E7</f>
        <v>90</v>
      </c>
      <c r="K12" s="4">
        <v>75</v>
      </c>
      <c r="L12" s="4">
        <f>'[1]Table004 (Page 2)'!G7</f>
        <v>70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81.25</v>
      </c>
    </row>
    <row r="13" spans="2:18" x14ac:dyDescent="0.25">
      <c r="B13" s="6">
        <f t="shared" si="1"/>
        <v>5</v>
      </c>
      <c r="C13" t="s">
        <v>45</v>
      </c>
      <c r="D13" s="46" t="s">
        <v>30</v>
      </c>
      <c r="E13" s="47"/>
      <c r="F13" s="47"/>
      <c r="G13" s="47"/>
      <c r="H13" s="47"/>
      <c r="I13" s="48"/>
      <c r="J13" s="4">
        <f>'[2]602B'!E8</f>
        <v>90</v>
      </c>
      <c r="K13" s="4">
        <v>75</v>
      </c>
      <c r="L13" s="4">
        <f>'[1]Table004 (Page 2)'!G8</f>
        <v>70</v>
      </c>
      <c r="M13" s="4">
        <v>90</v>
      </c>
      <c r="N13" s="4">
        <v>0</v>
      </c>
      <c r="O13" s="4">
        <v>0</v>
      </c>
      <c r="P13" s="4">
        <v>0</v>
      </c>
      <c r="Q13" s="10">
        <f t="shared" si="0"/>
        <v>81.25</v>
      </c>
    </row>
    <row r="14" spans="2:18" x14ac:dyDescent="0.25">
      <c r="B14" s="6">
        <f t="shared" si="1"/>
        <v>6</v>
      </c>
      <c r="C14" t="s">
        <v>46</v>
      </c>
      <c r="D14" s="46" t="s">
        <v>31</v>
      </c>
      <c r="E14" s="47"/>
      <c r="F14" s="47"/>
      <c r="G14" s="47"/>
      <c r="H14" s="47"/>
      <c r="I14" s="48"/>
      <c r="J14" s="4">
        <f>'[2]602B'!E9</f>
        <v>95</v>
      </c>
      <c r="K14" s="4">
        <v>75</v>
      </c>
      <c r="L14" s="4">
        <v>70</v>
      </c>
      <c r="M14" s="4">
        <v>95</v>
      </c>
      <c r="N14" s="4">
        <v>0</v>
      </c>
      <c r="O14" s="4">
        <v>0</v>
      </c>
      <c r="P14" s="4">
        <v>0</v>
      </c>
      <c r="Q14" s="10">
        <f t="shared" si="0"/>
        <v>83.75</v>
      </c>
    </row>
    <row r="15" spans="2:18" x14ac:dyDescent="0.25">
      <c r="B15" s="6">
        <f t="shared" si="1"/>
        <v>7</v>
      </c>
      <c r="C15" t="s">
        <v>47</v>
      </c>
      <c r="D15" s="46" t="s">
        <v>32</v>
      </c>
      <c r="E15" s="47"/>
      <c r="F15" s="47"/>
      <c r="G15" s="47"/>
      <c r="H15" s="47"/>
      <c r="I15" s="48"/>
      <c r="J15" s="4">
        <f>'[2]602B'!E10</f>
        <v>70</v>
      </c>
      <c r="K15" s="4">
        <v>70</v>
      </c>
      <c r="L15" s="4">
        <f>'[1]Table004 (Page 2)'!G10</f>
        <v>70</v>
      </c>
      <c r="M15" s="4">
        <v>90</v>
      </c>
      <c r="N15" s="4">
        <v>0</v>
      </c>
      <c r="O15" s="4">
        <v>0</v>
      </c>
      <c r="P15" s="4">
        <v>0</v>
      </c>
      <c r="Q15" s="10">
        <f t="shared" si="0"/>
        <v>75</v>
      </c>
    </row>
    <row r="16" spans="2:18" x14ac:dyDescent="0.25">
      <c r="B16" s="6">
        <f t="shared" si="1"/>
        <v>8</v>
      </c>
      <c r="C16" t="s">
        <v>48</v>
      </c>
      <c r="D16" s="46" t="s">
        <v>33</v>
      </c>
      <c r="E16" s="47"/>
      <c r="F16" s="47"/>
      <c r="G16" s="47"/>
      <c r="H16" s="47"/>
      <c r="I16" s="48"/>
      <c r="J16" s="4">
        <f>'[2]602B'!E11</f>
        <v>95</v>
      </c>
      <c r="K16" s="4">
        <v>80</v>
      </c>
      <c r="L16" s="4">
        <f>'[1]Table004 (Page 2)'!G11</f>
        <v>70</v>
      </c>
      <c r="M16" s="4">
        <v>95</v>
      </c>
      <c r="N16" s="4">
        <v>0</v>
      </c>
      <c r="O16" s="4">
        <v>0</v>
      </c>
      <c r="P16" s="4">
        <v>0</v>
      </c>
      <c r="Q16" s="10">
        <f t="shared" si="0"/>
        <v>85</v>
      </c>
    </row>
    <row r="17" spans="2:17" x14ac:dyDescent="0.25">
      <c r="B17" s="6">
        <f t="shared" si="1"/>
        <v>9</v>
      </c>
      <c r="C17" t="s">
        <v>49</v>
      </c>
      <c r="D17" s="46" t="s">
        <v>87</v>
      </c>
      <c r="E17" s="47"/>
      <c r="F17" s="47"/>
      <c r="G17" s="47"/>
      <c r="H17" s="47"/>
      <c r="I17" s="48"/>
      <c r="J17" s="4">
        <f>'[2]602B'!E12</f>
        <v>90</v>
      </c>
      <c r="K17" s="4">
        <v>85</v>
      </c>
      <c r="L17" s="4">
        <v>70</v>
      </c>
      <c r="M17" s="4">
        <v>90</v>
      </c>
      <c r="N17" s="4">
        <v>0</v>
      </c>
      <c r="O17" s="4">
        <v>0</v>
      </c>
      <c r="P17" s="4">
        <v>0</v>
      </c>
      <c r="Q17" s="10">
        <f t="shared" si="0"/>
        <v>83.75</v>
      </c>
    </row>
    <row r="18" spans="2:17" x14ac:dyDescent="0.25">
      <c r="B18" s="6">
        <f t="shared" si="1"/>
        <v>10</v>
      </c>
      <c r="C18" t="s">
        <v>50</v>
      </c>
      <c r="D18" s="46" t="s">
        <v>34</v>
      </c>
      <c r="E18" s="47"/>
      <c r="F18" s="47"/>
      <c r="G18" s="47"/>
      <c r="H18" s="47"/>
      <c r="I18" s="48"/>
      <c r="J18" s="4">
        <f>'[2]602B'!E13</f>
        <v>70</v>
      </c>
      <c r="K18" s="4">
        <v>75</v>
      </c>
      <c r="L18" s="4">
        <f>'[1]Table004 (Page 2)'!G13</f>
        <v>75</v>
      </c>
      <c r="M18" s="4">
        <v>89</v>
      </c>
      <c r="N18" s="4">
        <v>0</v>
      </c>
      <c r="O18" s="4">
        <v>0</v>
      </c>
      <c r="P18" s="4">
        <v>0</v>
      </c>
      <c r="Q18" s="10">
        <f t="shared" si="0"/>
        <v>77.25</v>
      </c>
    </row>
    <row r="19" spans="2:17" x14ac:dyDescent="0.25">
      <c r="B19" s="6">
        <f t="shared" si="1"/>
        <v>11</v>
      </c>
      <c r="C19" t="s">
        <v>51</v>
      </c>
      <c r="D19" s="46" t="s">
        <v>35</v>
      </c>
      <c r="E19" s="47"/>
      <c r="F19" s="47"/>
      <c r="G19" s="47"/>
      <c r="H19" s="47"/>
      <c r="I19" s="48"/>
      <c r="J19" s="4">
        <f>'[2]602B'!E14</f>
        <v>90</v>
      </c>
      <c r="K19" s="4">
        <v>75</v>
      </c>
      <c r="L19" s="4">
        <f>'[1]Table004 (Page 2)'!G14</f>
        <v>70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81.25</v>
      </c>
    </row>
    <row r="20" spans="2:17" x14ac:dyDescent="0.25">
      <c r="B20" s="6">
        <f t="shared" si="1"/>
        <v>12</v>
      </c>
      <c r="C20" t="s">
        <v>52</v>
      </c>
      <c r="D20" s="46" t="s">
        <v>36</v>
      </c>
      <c r="E20" s="47"/>
      <c r="F20" s="47"/>
      <c r="G20" s="47"/>
      <c r="H20" s="47"/>
      <c r="I20" s="48"/>
      <c r="J20" s="4">
        <f>'[2]602B'!E15</f>
        <v>100</v>
      </c>
      <c r="K20" s="4">
        <v>75</v>
      </c>
      <c r="L20" s="4">
        <f>'[1]Table004 (Page 2)'!G15</f>
        <v>85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90</v>
      </c>
    </row>
    <row r="21" spans="2:17" x14ac:dyDescent="0.25">
      <c r="B21" s="6">
        <f t="shared" si="1"/>
        <v>13</v>
      </c>
      <c r="C21" s="6" t="s">
        <v>53</v>
      </c>
      <c r="D21" s="46" t="s">
        <v>37</v>
      </c>
      <c r="E21" s="47"/>
      <c r="F21" s="47"/>
      <c r="G21" s="47"/>
      <c r="H21" s="47"/>
      <c r="I21" s="48"/>
      <c r="J21" s="4">
        <f>'[2]602B'!E16</f>
        <v>70</v>
      </c>
      <c r="K21" s="4">
        <v>0</v>
      </c>
      <c r="L21" s="4">
        <v>0</v>
      </c>
      <c r="M21" s="4">
        <v>70</v>
      </c>
      <c r="N21" s="4">
        <v>0</v>
      </c>
      <c r="O21" s="4">
        <v>0</v>
      </c>
      <c r="P21" s="4">
        <v>0</v>
      </c>
      <c r="Q21" s="10">
        <f t="shared" si="0"/>
        <v>35</v>
      </c>
    </row>
    <row r="22" spans="2:17" x14ac:dyDescent="0.25">
      <c r="B22" s="6">
        <f t="shared" si="1"/>
        <v>14</v>
      </c>
      <c r="C22" s="6" t="s">
        <v>54</v>
      </c>
      <c r="D22" s="46" t="s">
        <v>38</v>
      </c>
      <c r="E22" s="47"/>
      <c r="F22" s="47"/>
      <c r="G22" s="47"/>
      <c r="H22" s="47"/>
      <c r="I22" s="48"/>
      <c r="J22" s="4">
        <f>'[2]602B'!E17</f>
        <v>0</v>
      </c>
      <c r="K22" s="4">
        <v>70</v>
      </c>
      <c r="L22" s="4">
        <f>'[1]Table004 (Page 2)'!G17</f>
        <v>70</v>
      </c>
      <c r="M22" s="4">
        <v>89</v>
      </c>
      <c r="N22" s="4">
        <v>0</v>
      </c>
      <c r="O22" s="4">
        <v>0</v>
      </c>
      <c r="P22" s="4">
        <v>0</v>
      </c>
      <c r="Q22" s="10">
        <f t="shared" si="0"/>
        <v>57.25</v>
      </c>
    </row>
    <row r="23" spans="2:17" ht="15" customHeight="1" x14ac:dyDescent="0.25">
      <c r="B23" s="6">
        <f t="shared" si="1"/>
        <v>15</v>
      </c>
      <c r="C23" s="6" t="s">
        <v>55</v>
      </c>
      <c r="D23" s="43" t="s">
        <v>39</v>
      </c>
      <c r="E23" s="44"/>
      <c r="F23" s="44"/>
      <c r="G23" s="44"/>
      <c r="H23" s="44"/>
      <c r="I23" s="45"/>
      <c r="J23" s="4">
        <f>'[2]602B'!E18</f>
        <v>90</v>
      </c>
      <c r="K23" s="4">
        <v>80</v>
      </c>
      <c r="L23" s="4">
        <f>'[1]Table004 (Page 2)'!G18</f>
        <v>70</v>
      </c>
      <c r="M23" s="4">
        <v>90</v>
      </c>
      <c r="N23" s="4">
        <v>0</v>
      </c>
      <c r="O23" s="4">
        <v>0</v>
      </c>
      <c r="P23" s="4">
        <v>0</v>
      </c>
      <c r="Q23" s="10">
        <f t="shared" si="0"/>
        <v>82.5</v>
      </c>
    </row>
    <row r="24" spans="2:17" ht="15" customHeight="1" x14ac:dyDescent="0.25">
      <c r="B24" s="6">
        <f t="shared" si="1"/>
        <v>16</v>
      </c>
      <c r="C24" s="6" t="s">
        <v>56</v>
      </c>
      <c r="D24" s="43" t="s">
        <v>40</v>
      </c>
      <c r="E24" s="44"/>
      <c r="F24" s="44"/>
      <c r="G24" s="44"/>
      <c r="H24" s="44"/>
      <c r="I24" s="45"/>
      <c r="J24" s="4">
        <f>'[2]602B'!E19</f>
        <v>95</v>
      </c>
      <c r="K24" s="4">
        <v>80</v>
      </c>
      <c r="L24" s="4">
        <f>'[1]Table004 (Page 2)'!G19</f>
        <v>80</v>
      </c>
      <c r="M24" s="4">
        <v>100</v>
      </c>
      <c r="N24" s="4">
        <v>0</v>
      </c>
      <c r="O24" s="4">
        <v>0</v>
      </c>
      <c r="P24" s="4">
        <v>0</v>
      </c>
      <c r="Q24" s="10">
        <f t="shared" si="0"/>
        <v>88.75</v>
      </c>
    </row>
    <row r="25" spans="2:17" x14ac:dyDescent="0.25">
      <c r="B25" s="6"/>
      <c r="C25" s="6"/>
      <c r="D25" s="46"/>
      <c r="E25" s="47"/>
      <c r="F25" s="47"/>
      <c r="G25" s="47"/>
      <c r="H25" s="47"/>
      <c r="I25" s="48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/>
      <c r="C26" s="6"/>
      <c r="D26" s="46"/>
      <c r="E26" s="47"/>
      <c r="F26" s="47"/>
      <c r="G26" s="47"/>
      <c r="H26" s="47"/>
      <c r="I26" s="48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/>
      <c r="C27" s="6"/>
      <c r="D27" s="46"/>
      <c r="E27" s="47"/>
      <c r="F27" s="47"/>
      <c r="G27" s="47"/>
      <c r="H27" s="47"/>
      <c r="I27" s="48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/>
      <c r="C28" s="6"/>
      <c r="D28" s="46"/>
      <c r="E28" s="47"/>
      <c r="F28" s="47"/>
      <c r="G28" s="47"/>
      <c r="H28" s="47"/>
      <c r="I28" s="48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/>
      <c r="C29" s="6"/>
      <c r="D29" s="46"/>
      <c r="E29" s="47"/>
      <c r="F29" s="47"/>
      <c r="G29" s="47"/>
      <c r="H29" s="47"/>
      <c r="I29" s="48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/>
      <c r="C30" s="6"/>
      <c r="D30" s="46"/>
      <c r="E30" s="47"/>
      <c r="F30" s="47"/>
      <c r="G30" s="47"/>
      <c r="H30" s="47"/>
      <c r="I30" s="48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/>
      <c r="C31" s="6"/>
      <c r="D31" s="46"/>
      <c r="E31" s="47"/>
      <c r="F31" s="47"/>
      <c r="G31" s="47"/>
      <c r="H31" s="47"/>
      <c r="I31" s="48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/>
      <c r="C32" s="6"/>
      <c r="D32" s="46"/>
      <c r="E32" s="47"/>
      <c r="F32" s="47"/>
      <c r="G32" s="47"/>
      <c r="H32" s="47"/>
      <c r="I32" s="48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/>
      <c r="C33" s="6"/>
      <c r="D33" s="46"/>
      <c r="E33" s="47"/>
      <c r="F33" s="47"/>
      <c r="G33" s="47"/>
      <c r="H33" s="47"/>
      <c r="I33" s="48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/>
      <c r="C34" s="6"/>
      <c r="D34" s="46"/>
      <c r="E34" s="47"/>
      <c r="F34" s="47"/>
      <c r="G34" s="47"/>
      <c r="H34" s="47"/>
      <c r="I34" s="48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/>
      <c r="C35" s="6"/>
      <c r="D35" s="29"/>
      <c r="E35" s="30"/>
      <c r="F35" s="30"/>
      <c r="G35" s="30"/>
      <c r="H35" s="30"/>
      <c r="I35" s="31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/>
      <c r="C36" s="6"/>
      <c r="D36" s="29"/>
      <c r="E36" s="30"/>
      <c r="F36" s="30"/>
      <c r="G36" s="30"/>
      <c r="H36" s="30"/>
      <c r="I36" s="3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/>
      <c r="C37" s="6"/>
      <c r="D37" s="29"/>
      <c r="E37" s="30"/>
      <c r="F37" s="30"/>
      <c r="G37" s="30"/>
      <c r="H37" s="30"/>
      <c r="I37" s="3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/>
      <c r="C38" s="6"/>
      <c r="D38" s="29"/>
      <c r="E38" s="30"/>
      <c r="F38" s="30"/>
      <c r="G38" s="30"/>
      <c r="H38" s="30"/>
      <c r="I38" s="3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/>
      <c r="C39" s="6"/>
      <c r="D39" s="29"/>
      <c r="E39" s="30"/>
      <c r="F39" s="30"/>
      <c r="G39" s="30"/>
      <c r="H39" s="30"/>
      <c r="I39" s="3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6"/>
      <c r="D40" s="29"/>
      <c r="E40" s="30"/>
      <c r="F40" s="30"/>
      <c r="G40" s="30"/>
      <c r="H40" s="30"/>
      <c r="I40" s="3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/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4"/>
      <c r="D54" s="24"/>
      <c r="E54" s="1"/>
      <c r="H54" s="38" t="s">
        <v>19</v>
      </c>
      <c r="I54" s="38"/>
      <c r="J54" s="11">
        <f>COUNTIF(J9:J53,"&gt;=70")</f>
        <v>15</v>
      </c>
      <c r="K54" s="11">
        <f t="shared" ref="K54:P54" si="2">COUNTIF(K9:K53,"&gt;=70")</f>
        <v>15</v>
      </c>
      <c r="L54" s="11">
        <f t="shared" si="2"/>
        <v>15</v>
      </c>
      <c r="M54" s="11">
        <f t="shared" si="2"/>
        <v>16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14</v>
      </c>
    </row>
    <row r="55" spans="2:17" x14ac:dyDescent="0.25">
      <c r="C55" s="24"/>
      <c r="D55" s="24"/>
      <c r="E55" s="8"/>
      <c r="H55" s="39" t="s">
        <v>20</v>
      </c>
      <c r="I55" s="39"/>
      <c r="J55" s="12">
        <f>COUNTIF(J9:J53,"&lt;70")</f>
        <v>1</v>
      </c>
      <c r="K55" s="12">
        <f t="shared" ref="K55:Q55" si="4">COUNTIF(K9:K53,"&lt;70")</f>
        <v>1</v>
      </c>
      <c r="L55" s="12">
        <f t="shared" si="4"/>
        <v>1</v>
      </c>
      <c r="M55" s="12">
        <f t="shared" si="4"/>
        <v>0</v>
      </c>
      <c r="N55" s="12">
        <f t="shared" si="4"/>
        <v>16</v>
      </c>
      <c r="O55" s="12">
        <f t="shared" si="4"/>
        <v>16</v>
      </c>
      <c r="P55" s="12">
        <f t="shared" si="4"/>
        <v>16</v>
      </c>
      <c r="Q55" s="12">
        <f t="shared" si="4"/>
        <v>2</v>
      </c>
    </row>
    <row r="56" spans="2:17" x14ac:dyDescent="0.25">
      <c r="C56" s="24"/>
      <c r="D56" s="24"/>
      <c r="E56" s="24"/>
      <c r="H56" s="39" t="s">
        <v>21</v>
      </c>
      <c r="I56" s="39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16</v>
      </c>
      <c r="N56" s="12">
        <f t="shared" si="5"/>
        <v>16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25">
      <c r="C57" s="24"/>
      <c r="D57" s="24"/>
      <c r="E57" s="1"/>
      <c r="H57" s="40" t="s">
        <v>16</v>
      </c>
      <c r="I57" s="40"/>
      <c r="J57" s="13">
        <f>J54/J56</f>
        <v>0.9375</v>
      </c>
      <c r="K57" s="14">
        <f t="shared" ref="K57:Q57" si="6">K54/K56</f>
        <v>0.9375</v>
      </c>
      <c r="L57" s="14">
        <f t="shared" si="6"/>
        <v>0.9375</v>
      </c>
      <c r="M57" s="14">
        <f t="shared" si="6"/>
        <v>1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0.875</v>
      </c>
    </row>
    <row r="58" spans="2:17" x14ac:dyDescent="0.25">
      <c r="C58" s="24"/>
      <c r="D58" s="24"/>
      <c r="E58" s="1"/>
      <c r="H58" s="40" t="s">
        <v>17</v>
      </c>
      <c r="I58" s="40"/>
      <c r="J58" s="13">
        <f>J55/J56</f>
        <v>6.25E-2</v>
      </c>
      <c r="K58" s="13">
        <f t="shared" ref="K58:Q58" si="7">K55/K56</f>
        <v>6.25E-2</v>
      </c>
      <c r="L58" s="14">
        <f t="shared" si="7"/>
        <v>6.25E-2</v>
      </c>
      <c r="M58" s="14">
        <f t="shared" si="7"/>
        <v>0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0.125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41"/>
      <c r="K61" s="41"/>
      <c r="L61" s="41"/>
      <c r="M61" s="41"/>
      <c r="N61" s="41"/>
      <c r="O61" s="41"/>
      <c r="P61" s="41"/>
    </row>
    <row r="62" spans="2:17" x14ac:dyDescent="0.25">
      <c r="J62" s="42" t="s">
        <v>18</v>
      </c>
      <c r="K62" s="42"/>
      <c r="L62" s="42"/>
      <c r="M62" s="42"/>
      <c r="N62" s="42"/>
      <c r="O62" s="42"/>
      <c r="P62" s="42"/>
    </row>
  </sheetData>
  <mergeCells count="67">
    <mergeCell ref="D38:I3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602-A</vt:lpstr>
      <vt:lpstr>602-B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Joel Francisco Pava Chipol</cp:lastModifiedBy>
  <cp:lastPrinted>2023-03-21T15:13:53Z</cp:lastPrinted>
  <dcterms:created xsi:type="dcterms:W3CDTF">2023-03-14T19:16:59Z</dcterms:created>
  <dcterms:modified xsi:type="dcterms:W3CDTF">2024-06-10T10:30:52Z</dcterms:modified>
</cp:coreProperties>
</file>