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LIO 2024\REPORTES FEB-JUN 2024\reporte 1\"/>
    </mc:Choice>
  </mc:AlternateContent>
  <xr:revisionPtr revIDLastSave="0" documentId="13_ncr:1_{E57F8B5D-DC78-47DA-90AD-D924FE7E33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C16" i="24"/>
  <c r="A16" i="24"/>
  <c r="I15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8" i="24"/>
  <c r="L19" i="24"/>
  <c r="L20" i="24"/>
  <c r="L21" i="24"/>
  <c r="L22" i="24"/>
  <c r="L23" i="24"/>
  <c r="L24" i="24"/>
  <c r="L25" i="24"/>
  <c r="L26" i="24"/>
  <c r="L27" i="24"/>
  <c r="H18" i="24"/>
  <c r="H19" i="24"/>
  <c r="H20" i="24"/>
  <c r="H21" i="24"/>
  <c r="H22" i="24"/>
  <c r="H23" i="24"/>
  <c r="H24" i="24"/>
  <c r="H25" i="24"/>
  <c r="H26" i="24"/>
  <c r="H27" i="24"/>
  <c r="E28" i="24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<sst xmlns="http://schemas.openxmlformats.org/spreadsheetml/2006/main" count="194" uniqueCount="45">
  <si>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</si>
  <si>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</si>
  <si>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</si>
  <si>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</si>
  <si>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</si>
  <si>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</si>
  <si>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</si>
  <si>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</si>
  <si>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</si>
  <si>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</si>
  <si>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</si>
  <si>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</si>
  <si>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</si>
  <si>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</si>
  <si>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</si>
  <si>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</si>
  <si>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</si>
  <si>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</si>
  <si>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</si>
  <si>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</si>
  <si>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</si>
  <si>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</si>
  <si>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</si>
  <si>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</si>
  <si>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</si>
  <si>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</si>
  <si>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</si>
  <si>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</si>
  <si>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</si>
  <si>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</si>
  <si>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</si>
  <si>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</si>
  <si>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</si>
  <si>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</si>
  <si>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</si>
  <si>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II</t>
  </si>
  <si>
    <t>III</t>
  </si>
  <si>
    <t>IV</t>
  </si>
  <si>
    <t>V</t>
  </si>
  <si>
    <t>FEBRERO-JUNIO 2024</t>
  </si>
  <si>
    <t>DINAMICA SOCIAL</t>
  </si>
  <si>
    <t>TALLER DE ETICA</t>
  </si>
  <si>
    <t>207-A</t>
  </si>
  <si>
    <t>207-B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</si>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</sst>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P12" sqref="P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3</v>
      </c>
      <c r="G8" s="4" t="s">
        <v>6</v>
      </c>
      <c r="H8" s="5">
        <v>2</v>
      </c>
      <c r="I8" s="36" t="s">
        <v>7</v>
      </c>
      <c r="J8" s="36"/>
      <c r="K8" s="36"/>
      <c r="L8" s="30" t="s">
        <v>39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40</v>
      </c>
      <c r="B14" s="9" t="s">
        <v>21</v>
      </c>
      <c r="C14" s="21" t="s">
        <v>42</v>
      </c>
      <c r="D14" s="9" t="s">
        <v>33</v>
      </c>
      <c r="E14" s="9">
        <v>32</v>
      </c>
      <c r="F14" s="9">
        <v>31</v>
      </c>
      <c r="G14" s="9"/>
      <c r="H14" s="10"/>
      <c r="I14" s="9">
        <v>1</v>
      </c>
      <c r="J14" s="10"/>
      <c r="K14" s="9"/>
      <c r="L14" s="10"/>
      <c r="M14" s="9">
        <v>93</v>
      </c>
      <c r="N14" s="15">
        <v>7.0000000000000007E-2</v>
      </c>
    </row>
    <row r="15" spans="1:14" s="11" customFormat="1" x14ac:dyDescent="0.25">
      <c r="A15" s="8" t="s">
        <v>41</v>
      </c>
      <c r="B15" s="9" t="s">
        <v>21</v>
      </c>
      <c r="C15" s="21" t="s">
        <v>43</v>
      </c>
      <c r="D15" s="9" t="s">
        <v>33</v>
      </c>
      <c r="E15" s="9">
        <v>22</v>
      </c>
      <c r="F15" s="9">
        <v>20</v>
      </c>
      <c r="G15" s="9"/>
      <c r="H15" s="10"/>
      <c r="I15" s="9">
        <v>2</v>
      </c>
      <c r="J15" s="10"/>
      <c r="K15" s="9"/>
      <c r="L15" s="10"/>
      <c r="M15" s="9">
        <v>91</v>
      </c>
      <c r="N15" s="15">
        <v>0.09</v>
      </c>
    </row>
    <row r="16" spans="1:14" s="11" customFormat="1" x14ac:dyDescent="0.25">
      <c r="A16" s="8" t="s">
        <v>41</v>
      </c>
      <c r="B16" s="9" t="s">
        <v>21</v>
      </c>
      <c r="C16" s="21" t="s">
        <v>44</v>
      </c>
      <c r="D16" s="9" t="s">
        <v>33</v>
      </c>
      <c r="E16" s="9">
        <v>20</v>
      </c>
      <c r="F16" s="9">
        <v>17</v>
      </c>
      <c r="G16" s="9"/>
      <c r="H16" s="10">
        <v>0.05</v>
      </c>
      <c r="I16" s="9">
        <v>3</v>
      </c>
      <c r="J16" s="10"/>
      <c r="K16" s="9"/>
      <c r="L16" s="10"/>
      <c r="M16" s="9">
        <v>77</v>
      </c>
      <c r="N16" s="15">
        <v>0.23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7" si="0">F17/E17</f>
        <v>#DIV/0!</v>
      </c>
      <c r="I17" s="9">
        <f t="shared" ref="I17:I28" si="1">(E17-SUM(F17:G17))-K17</f>
        <v>0</v>
      </c>
      <c r="J17" s="10" t="e">
        <f t="shared" ref="J17:J28" si="2">I17/E17</f>
        <v>#DIV/0!</v>
      </c>
      <c r="K17" s="9"/>
      <c r="L17" s="10" t="e">
        <f t="shared" ref="L17:L28" si="3">K17/E17</f>
        <v>#DIV/0!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74</v>
      </c>
      <c r="F28" s="17">
        <f>SUM(F14:F27)</f>
        <v>68</v>
      </c>
      <c r="G28" s="17">
        <f>SUM(G14:G27)</f>
        <v>0</v>
      </c>
      <c r="H28" s="18">
        <f>SUM(F28:G28)/E28</f>
        <v>0.91891891891891897</v>
      </c>
      <c r="I28" s="17">
        <f t="shared" si="1"/>
        <v>6</v>
      </c>
      <c r="J28" s="18">
        <f t="shared" si="2"/>
        <v>8.1081081081081086E-2</v>
      </c>
      <c r="K28" s="17">
        <f>SUM(K14:K27)</f>
        <v>0</v>
      </c>
      <c r="L28" s="18">
        <f t="shared" si="3"/>
        <v>0</v>
      </c>
      <c r="M28" s="17">
        <f>AVERAGE(M14:M27)</f>
        <v>87</v>
      </c>
      <c r="N28" s="19">
        <f>AVERAGE(N14:N27)</f>
        <v>0.13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K16" sqref="K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8" t="s">
        <v>40</v>
      </c>
      <c r="B14" s="9" t="s">
        <v>35</v>
      </c>
      <c r="C14" s="21" t="s">
        <v>42</v>
      </c>
      <c r="D14" s="9" t="s">
        <v>33</v>
      </c>
      <c r="E14" s="9">
        <v>27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41</v>
      </c>
      <c r="B15" s="9" t="s">
        <v>35</v>
      </c>
      <c r="C15" s="21" t="s">
        <v>43</v>
      </c>
      <c r="D15" s="9" t="s">
        <v>33</v>
      </c>
      <c r="E15" s="9">
        <v>22</v>
      </c>
      <c r="F15" s="9"/>
      <c r="G15" s="9"/>
      <c r="H15" s="10"/>
      <c r="I15" s="9">
        <f t="shared" ref="I15" si="0">(E15-SUM(F15:G15))-K15</f>
        <v>22</v>
      </c>
      <c r="J15" s="10"/>
      <c r="K15" s="9"/>
      <c r="L15" s="10"/>
      <c r="M15" s="9"/>
      <c r="N15" s="15"/>
    </row>
    <row r="16" spans="1:14" s="11" customFormat="1" x14ac:dyDescent="0.25">
      <c r="A16" s="8" t="s">
        <v>41</v>
      </c>
      <c r="B16" s="9" t="s">
        <v>35</v>
      </c>
      <c r="C16" s="21" t="s">
        <v>44</v>
      </c>
      <c r="D16" s="9" t="s">
        <v>33</v>
      </c>
      <c r="E16" s="9">
        <v>21</v>
      </c>
      <c r="F16" s="9"/>
      <c r="G16" s="9"/>
      <c r="H16" s="10"/>
      <c r="I16" s="9">
        <v>16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ref="L18:L28" si="4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70</v>
      </c>
      <c r="J28" s="18">
        <f t="shared" si="3"/>
        <v>1</v>
      </c>
      <c r="K28" s="17">
        <f>SUM(K14:K27)</f>
        <v>0</v>
      </c>
      <c r="L28" s="18">
        <f t="shared" si="4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DINAMICA SOCIAL</v>
      </c>
      <c r="B14" s="9" t="s">
        <v>36</v>
      </c>
      <c r="C14" s="9" t="str">
        <f>'1'!C14</f>
        <v>207-A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TALLER DE ETICA</v>
      </c>
      <c r="B15" s="9" t="s">
        <v>36</v>
      </c>
      <c r="C15" s="9" t="str">
        <f>'1'!C15</f>
        <v>207-B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TALLER DE ETICA</v>
      </c>
      <c r="B16" s="9" t="s">
        <v>36</v>
      </c>
      <c r="C16" s="9" t="str">
        <f>'1'!C16</f>
        <v>207-C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DINAMICA SOCIAL</v>
      </c>
      <c r="B14" s="9" t="s">
        <v>37</v>
      </c>
      <c r="C14" s="9" t="str">
        <f>'1'!C14</f>
        <v>207-A</v>
      </c>
      <c r="D14" s="9" t="str">
        <f>'1'!D14</f>
        <v>IGEM</v>
      </c>
      <c r="E14" s="9"/>
      <c r="F14" s="9"/>
      <c r="G14" s="9"/>
      <c r="H14" s="10"/>
      <c r="I14" s="9">
        <v>0</v>
      </c>
      <c r="J14" s="10"/>
      <c r="K14" s="9"/>
      <c r="L14" s="10"/>
      <c r="M14" s="22"/>
      <c r="N14" s="15"/>
    </row>
    <row r="15" spans="1:14" s="11" customFormat="1" x14ac:dyDescent="0.25">
      <c r="A15" s="9" t="str">
        <f>'1'!A15</f>
        <v>TALLER DE ETICA</v>
      </c>
      <c r="B15" s="9" t="s">
        <v>38</v>
      </c>
      <c r="C15" s="9" t="str">
        <f>'1'!C15</f>
        <v>207-B</v>
      </c>
      <c r="D15" s="9" t="str">
        <f>'1'!D15</f>
        <v>IGEM</v>
      </c>
      <c r="E15" s="9"/>
      <c r="F15" s="9"/>
      <c r="G15" s="9"/>
      <c r="H15" s="10"/>
      <c r="I15" s="9">
        <v>0</v>
      </c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TALLER DE ETICA</v>
      </c>
      <c r="B16" s="9"/>
      <c r="C16" s="9" t="str">
        <f>'1'!C16</f>
        <v>207-C</v>
      </c>
      <c r="D16" s="9" t="str">
        <f>'1'!D16</f>
        <v>IGEM</v>
      </c>
      <c r="E16" s="9"/>
      <c r="F16" s="9"/>
      <c r="G16" s="9"/>
      <c r="H16" s="10"/>
      <c r="I16" s="9">
        <v>0</v>
      </c>
      <c r="J16" s="10"/>
      <c r="K16" s="9"/>
      <c r="L16" s="10"/>
      <c r="M16" s="22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2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Q28" sqref="Q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2024</v>
      </c>
      <c r="M8" s="30"/>
      <c r="N8" s="30"/>
    </row>
    <row r="10" spans="1:14" ht="13" x14ac:dyDescent="0.3">
      <c r="A10" s="4" t="s">
        <v>8</v>
      </c>
      <c r="B10" s="30" t="str">
        <f>'1'!B10</f>
        <v>M.E. DINORAH MARTÍNEZ PELAYO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DINAMICA SOCIAL</v>
      </c>
      <c r="B14" s="9"/>
      <c r="C14" s="9" t="str">
        <f>'1'!C14</f>
        <v>207-A</v>
      </c>
      <c r="D14" s="9" t="str">
        <f>'1'!D14</f>
        <v>IGEM</v>
      </c>
      <c r="E14" s="9">
        <v>25</v>
      </c>
      <c r="F14" s="9">
        <v>22</v>
      </c>
      <c r="G14" s="9">
        <v>0</v>
      </c>
      <c r="H14" s="10">
        <f t="shared" ref="H14:H27" si="0">F14/E14</f>
        <v>0.88</v>
      </c>
      <c r="I14" s="9">
        <f t="shared" ref="I14:I28" si="1">(E14-SUM(F14:G14))-K14</f>
        <v>3</v>
      </c>
      <c r="J14" s="10">
        <f t="shared" ref="J14:J28" si="2">I14/E14</f>
        <v>0.12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9" t="str">
        <f>'1'!A15</f>
        <v>TALLER DE ETICA</v>
      </c>
      <c r="B15" s="9"/>
      <c r="C15" s="9" t="str">
        <f>'1'!C15</f>
        <v>207-B</v>
      </c>
      <c r="D15" s="9" t="str">
        <f>'1'!D15</f>
        <v>IGEM</v>
      </c>
      <c r="E15" s="9">
        <v>41</v>
      </c>
      <c r="F15" s="9">
        <v>34</v>
      </c>
      <c r="G15" s="9">
        <v>0</v>
      </c>
      <c r="H15" s="10">
        <f t="shared" si="0"/>
        <v>0.82926829268292679</v>
      </c>
      <c r="I15" s="9">
        <f t="shared" si="1"/>
        <v>7</v>
      </c>
      <c r="J15" s="10">
        <f t="shared" si="2"/>
        <v>0.17073170731707318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9" t="str">
        <f>'1'!A16</f>
        <v>TALLER DE ETICA</v>
      </c>
      <c r="B16" s="9"/>
      <c r="C16" s="9" t="str">
        <f>'1'!C16</f>
        <v>207-C</v>
      </c>
      <c r="D16" s="9" t="str">
        <f>'1'!D16</f>
        <v>IGEM</v>
      </c>
      <c r="E16" s="9">
        <f>'1'!E16</f>
        <v>20</v>
      </c>
      <c r="F16" s="9">
        <v>2</v>
      </c>
      <c r="G16" s="9">
        <v>0</v>
      </c>
      <c r="H16" s="10">
        <f t="shared" si="0"/>
        <v>0.1</v>
      </c>
      <c r="I16" s="9">
        <f t="shared" si="1"/>
        <v>18</v>
      </c>
      <c r="J16" s="10">
        <f t="shared" si="2"/>
        <v>0.9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58</v>
      </c>
      <c r="G28" s="17">
        <f>SUM(G14:G27)</f>
        <v>0</v>
      </c>
      <c r="H28" s="18">
        <f>SUM(F28:G28)/E28</f>
        <v>0.67441860465116277</v>
      </c>
      <c r="I28" s="17">
        <f t="shared" si="1"/>
        <v>28</v>
      </c>
      <c r="J28" s="18">
        <f t="shared" si="2"/>
        <v>0.32558139534883723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M.E. DINORAH MARTÍNEZ PELAYO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2024-03-05T21:54:43Z</dcterms:modified>
  <cp:category/>
  <cp:contentStatus/>
</cp:coreProperties>
</file>