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FEB-JUN 2024\SEMESTRE FEBRERO-JULIO 2024\REPORTES FEB-JUN 2024\REPORTES FINALES\"/>
    </mc:Choice>
  </mc:AlternateContent>
  <xr:revisionPtr revIDLastSave="0" documentId="13_ncr:1_{9F790A20-A8B7-4648-AFBA-08B48B01A03C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C16" i="24"/>
  <c r="A16" i="24"/>
  <c r="N28" i="25" l="1"/>
  <c r="M28" i="25"/>
  <c r="K28" i="25"/>
  <c r="G28" i="25"/>
  <c r="F28" i="25"/>
  <c r="E27" i="25"/>
  <c r="I27" i="25" s="1"/>
  <c r="D27" i="25"/>
  <c r="C27" i="25"/>
  <c r="A27" i="25"/>
  <c r="E26" i="25"/>
  <c r="I26" i="25" s="1"/>
  <c r="D26" i="25"/>
  <c r="C26" i="25"/>
  <c r="A26" i="25"/>
  <c r="E25" i="25"/>
  <c r="I25" i="25" s="1"/>
  <c r="D25" i="25"/>
  <c r="C25" i="25"/>
  <c r="A25" i="25"/>
  <c r="E24" i="25"/>
  <c r="I24" i="25" s="1"/>
  <c r="D24" i="25"/>
  <c r="C24" i="25"/>
  <c r="A24" i="25"/>
  <c r="E23" i="25"/>
  <c r="I23" i="25" s="1"/>
  <c r="D23" i="25"/>
  <c r="C23" i="25"/>
  <c r="A23" i="25"/>
  <c r="E22" i="25"/>
  <c r="I22" i="25" s="1"/>
  <c r="D22" i="25"/>
  <c r="C22" i="25"/>
  <c r="A22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E17" i="25"/>
  <c r="I17" i="25" s="1"/>
  <c r="D17" i="25"/>
  <c r="C17" i="25"/>
  <c r="A17" i="25"/>
  <c r="J16" i="25"/>
  <c r="D16" i="25"/>
  <c r="C16" i="25"/>
  <c r="A16" i="25"/>
  <c r="I15" i="25"/>
  <c r="J15" i="25" s="1"/>
  <c r="D15" i="25"/>
  <c r="C15" i="25"/>
  <c r="A15" i="25"/>
  <c r="J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4" i="25" l="1"/>
  <c r="L15" i="25"/>
  <c r="L16" i="25"/>
  <c r="H14" i="25"/>
  <c r="H15" i="25"/>
  <c r="H16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<sst xmlns="http://schemas.openxmlformats.org/spreadsheetml/2006/main" count="203" uniqueCount="45">
  <si>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</si>
  <si>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</si>
  <si>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</si>
  <si>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</si>
  <si>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</si>
  <si>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</si>
  <si>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</si>
  <si>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</si>
  <si>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</si>
  <si>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</si>
  <si>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</si>
  <si>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</si>
  <si>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</si>
  <si>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</si>
  <si>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</si>
  <si>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</si>
  <si>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</si>
  <si>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</si>
  <si>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</si>
  <si>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</si>
  <si>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</si>
  <si>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</si>
  <si>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</si>
  <si>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</si>
  <si>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</si>
  <si>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</si>
  <si>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</si>
  <si>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</si>
  <si>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</si>
  <si>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</si>
  <si>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</si>
  <si>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</si>
  <si>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</si>
  <si>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</si>
  <si>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</si>
  <si>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II</t>
  </si>
  <si>
    <t>III</t>
  </si>
  <si>
    <t>IV</t>
  </si>
  <si>
    <t>V</t>
  </si>
  <si>
    <t>FEBRERO-JUNIO 2024</t>
  </si>
  <si>
    <t>DINAMICA SOCIAL</t>
  </si>
  <si>
    <t>TALLER DE ETICA</t>
  </si>
  <si>
    <t>207-A</t>
  </si>
  <si>
    <t>207-B</t>
  </si>
  <si>
    <t>207-C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</si>
</sst>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39</v>
      </c>
      <c r="M8" s="34"/>
      <c r="N8" s="34"/>
    </row>
    <row r="10" spans="1:14" ht="13" x14ac:dyDescent="0.3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40</v>
      </c>
      <c r="B14" s="9" t="s">
        <v>21</v>
      </c>
      <c r="C14" s="21" t="s">
        <v>42</v>
      </c>
      <c r="D14" s="9" t="s">
        <v>33</v>
      </c>
      <c r="E14" s="9">
        <v>32</v>
      </c>
      <c r="F14" s="9">
        <v>31</v>
      </c>
      <c r="G14" s="9"/>
      <c r="H14" s="10"/>
      <c r="I14" s="9">
        <v>1</v>
      </c>
      <c r="J14" s="10"/>
      <c r="K14" s="9"/>
      <c r="L14" s="10"/>
      <c r="M14" s="9">
        <v>93</v>
      </c>
      <c r="N14" s="15">
        <v>7.0000000000000007E-2</v>
      </c>
    </row>
    <row r="15" spans="1:14" s="11" customFormat="1" x14ac:dyDescent="0.25">
      <c r="A15" s="8" t="s">
        <v>41</v>
      </c>
      <c r="B15" s="9" t="s">
        <v>21</v>
      </c>
      <c r="C15" s="21" t="s">
        <v>43</v>
      </c>
      <c r="D15" s="9" t="s">
        <v>33</v>
      </c>
      <c r="E15" s="9">
        <v>22</v>
      </c>
      <c r="F15" s="9">
        <v>20</v>
      </c>
      <c r="G15" s="9"/>
      <c r="H15" s="10"/>
      <c r="I15" s="9">
        <v>2</v>
      </c>
      <c r="J15" s="10"/>
      <c r="K15" s="9"/>
      <c r="L15" s="10"/>
      <c r="M15" s="9">
        <v>91</v>
      </c>
      <c r="N15" s="15">
        <v>0.09</v>
      </c>
    </row>
    <row r="16" spans="1:14" s="11" customFormat="1" x14ac:dyDescent="0.25">
      <c r="A16" s="8" t="s">
        <v>41</v>
      </c>
      <c r="B16" s="9" t="s">
        <v>21</v>
      </c>
      <c r="C16" s="21" t="s">
        <v>44</v>
      </c>
      <c r="D16" s="9" t="s">
        <v>33</v>
      </c>
      <c r="E16" s="9">
        <v>20</v>
      </c>
      <c r="F16" s="9">
        <v>17</v>
      </c>
      <c r="G16" s="9"/>
      <c r="H16" s="10">
        <v>0.05</v>
      </c>
      <c r="I16" s="9">
        <v>3</v>
      </c>
      <c r="J16" s="10"/>
      <c r="K16" s="9"/>
      <c r="L16" s="10"/>
      <c r="M16" s="9">
        <v>85</v>
      </c>
      <c r="N16" s="15">
        <v>0.15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7" si="0">F17/E17</f>
        <v>#DIV/0!</v>
      </c>
      <c r="I17" s="9">
        <f t="shared" ref="I17:I28" si="1">(E17-SUM(F17:G17))-K17</f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74</v>
      </c>
      <c r="F28" s="17">
        <f>SUM(F14:F27)</f>
        <v>68</v>
      </c>
      <c r="G28" s="17">
        <f>SUM(G14:G27)</f>
        <v>0</v>
      </c>
      <c r="H28" s="18">
        <f>SUM(F28:G28)/E28</f>
        <v>0.91891891891891897</v>
      </c>
      <c r="I28" s="17">
        <f t="shared" si="1"/>
        <v>6</v>
      </c>
      <c r="J28" s="18">
        <f t="shared" si="2"/>
        <v>8.1081081081081086E-2</v>
      </c>
      <c r="K28" s="17">
        <f>SUM(K14:K27)</f>
        <v>0</v>
      </c>
      <c r="L28" s="18">
        <f t="shared" si="3"/>
        <v>0</v>
      </c>
      <c r="M28" s="17">
        <f>AVERAGE(M14:M27)</f>
        <v>89.666666666666671</v>
      </c>
      <c r="N28" s="19">
        <f>AVERAGE(N14:N27)</f>
        <v>0.10333333333333333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M.E. DINORAH MARTÍNEZ PELAYO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40</v>
      </c>
      <c r="B14" s="9" t="s">
        <v>35</v>
      </c>
      <c r="C14" s="21" t="s">
        <v>42</v>
      </c>
      <c r="D14" s="9" t="s">
        <v>33</v>
      </c>
      <c r="E14" s="9">
        <v>32</v>
      </c>
      <c r="F14" s="9">
        <v>31</v>
      </c>
      <c r="G14" s="9"/>
      <c r="H14" s="10"/>
      <c r="I14" s="9">
        <v>1</v>
      </c>
      <c r="J14" s="10"/>
      <c r="K14" s="9"/>
      <c r="L14" s="10"/>
      <c r="M14" s="9">
        <v>93</v>
      </c>
      <c r="N14" s="15">
        <v>7.0000000000000007E-2</v>
      </c>
    </row>
    <row r="15" spans="1:14" s="11" customFormat="1" x14ac:dyDescent="0.25">
      <c r="A15" s="8" t="s">
        <v>41</v>
      </c>
      <c r="B15" s="9" t="s">
        <v>35</v>
      </c>
      <c r="C15" s="21" t="s">
        <v>43</v>
      </c>
      <c r="D15" s="9" t="s">
        <v>33</v>
      </c>
      <c r="E15" s="9">
        <v>22</v>
      </c>
      <c r="F15" s="9">
        <v>12</v>
      </c>
      <c r="G15" s="9"/>
      <c r="H15" s="10"/>
      <c r="I15" s="9">
        <v>10</v>
      </c>
      <c r="J15" s="10"/>
      <c r="K15" s="9"/>
      <c r="L15" s="10"/>
      <c r="M15" s="9">
        <v>55</v>
      </c>
      <c r="N15" s="15">
        <v>0.45</v>
      </c>
    </row>
    <row r="16" spans="1:14" s="11" customFormat="1" x14ac:dyDescent="0.25">
      <c r="A16" s="8" t="s">
        <v>41</v>
      </c>
      <c r="B16" s="9" t="s">
        <v>35</v>
      </c>
      <c r="C16" s="21" t="s">
        <v>44</v>
      </c>
      <c r="D16" s="9" t="s">
        <v>33</v>
      </c>
      <c r="E16" s="9">
        <v>20</v>
      </c>
      <c r="F16" s="9">
        <v>17</v>
      </c>
      <c r="G16" s="9"/>
      <c r="H16" s="10"/>
      <c r="I16" s="9">
        <v>3</v>
      </c>
      <c r="J16" s="10"/>
      <c r="K16" s="9"/>
      <c r="L16" s="10"/>
      <c r="M16" s="9">
        <v>85</v>
      </c>
      <c r="N16" s="15">
        <v>0.15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0">F17/E17</f>
        <v>#DIV/0!</v>
      </c>
      <c r="I17" s="9">
        <f t="shared" ref="I17:I28" si="1">(E17-SUM(F17:G17))-K17</f>
        <v>0</v>
      </c>
      <c r="J17" s="10" t="e">
        <f t="shared" ref="J17:J28" si="2">I17/E17</f>
        <v>#DIV/0!</v>
      </c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74</v>
      </c>
      <c r="F28" s="17">
        <f>SUM(F14:F27)</f>
        <v>60</v>
      </c>
      <c r="G28" s="17">
        <f>SUM(G14:G27)</f>
        <v>0</v>
      </c>
      <c r="H28" s="18">
        <f>SUM(F28:G28)/E28</f>
        <v>0.81081081081081086</v>
      </c>
      <c r="I28" s="17">
        <f t="shared" si="1"/>
        <v>14</v>
      </c>
      <c r="J28" s="18">
        <f t="shared" si="2"/>
        <v>0.1891891891891892</v>
      </c>
      <c r="K28" s="17">
        <f>SUM(K14:K27)</f>
        <v>0</v>
      </c>
      <c r="L28" s="18">
        <f t="shared" si="3"/>
        <v>0</v>
      </c>
      <c r="M28" s="17">
        <f>AVERAGE(M14:M27)</f>
        <v>77.666666666666671</v>
      </c>
      <c r="N28" s="19">
        <f>AVERAGE(N14:N27)</f>
        <v>0.22333333333333336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M.E. DINORAH MARTÍNEZ PELAYO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14" sqref="E14: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DINAMICA SOCIAL</v>
      </c>
      <c r="B14" s="9" t="s">
        <v>36</v>
      </c>
      <c r="C14" s="9" t="str">
        <f>'1'!C14</f>
        <v>207-A</v>
      </c>
      <c r="D14" s="9" t="str">
        <f>'1'!D14</f>
        <v>IGEM</v>
      </c>
      <c r="E14" s="9">
        <v>32</v>
      </c>
      <c r="F14" s="9">
        <v>18</v>
      </c>
      <c r="G14" s="9"/>
      <c r="H14" s="10"/>
      <c r="I14" s="9">
        <v>14</v>
      </c>
      <c r="J14" s="10"/>
      <c r="K14" s="9"/>
      <c r="L14" s="10"/>
      <c r="M14" s="9">
        <v>93</v>
      </c>
      <c r="N14" s="15">
        <v>7.0000000000000007E-2</v>
      </c>
    </row>
    <row r="15" spans="1:14" s="11" customFormat="1" x14ac:dyDescent="0.25">
      <c r="A15" s="9" t="str">
        <f>'1'!A15</f>
        <v>TALLER DE ETICA</v>
      </c>
      <c r="B15" s="9" t="s">
        <v>36</v>
      </c>
      <c r="C15" s="9" t="str">
        <f>'1'!C15</f>
        <v>207-B</v>
      </c>
      <c r="D15" s="9" t="str">
        <f>'1'!D15</f>
        <v>IGEM</v>
      </c>
      <c r="E15" s="9">
        <v>22</v>
      </c>
      <c r="F15" s="9">
        <v>14</v>
      </c>
      <c r="G15" s="9"/>
      <c r="H15" s="10"/>
      <c r="I15" s="9">
        <v>8</v>
      </c>
      <c r="J15" s="10"/>
      <c r="K15" s="9"/>
      <c r="L15" s="10"/>
      <c r="M15" s="9">
        <v>64</v>
      </c>
      <c r="N15" s="15">
        <v>0.36</v>
      </c>
    </row>
    <row r="16" spans="1:14" s="11" customFormat="1" x14ac:dyDescent="0.25">
      <c r="A16" s="9" t="str">
        <f>'1'!A16</f>
        <v>TALLER DE ETICA</v>
      </c>
      <c r="B16" s="9" t="s">
        <v>36</v>
      </c>
      <c r="C16" s="9" t="str">
        <f>'1'!C16</f>
        <v>207-C</v>
      </c>
      <c r="D16" s="9" t="str">
        <f>'1'!D16</f>
        <v>IGEM</v>
      </c>
      <c r="E16" s="9">
        <v>20</v>
      </c>
      <c r="F16" s="9">
        <v>16</v>
      </c>
      <c r="G16" s="9"/>
      <c r="H16" s="10"/>
      <c r="I16" s="9">
        <v>4</v>
      </c>
      <c r="J16" s="10"/>
      <c r="K16" s="9"/>
      <c r="L16" s="10"/>
      <c r="M16" s="9">
        <v>80</v>
      </c>
      <c r="N16" s="15">
        <v>0.2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74</v>
      </c>
      <c r="F28" s="17">
        <f>SUM(F14:F27)</f>
        <v>48</v>
      </c>
      <c r="G28" s="17">
        <f>SUM(G14:G27)</f>
        <v>0</v>
      </c>
      <c r="H28" s="18">
        <f>SUM(F28:G28)/E28</f>
        <v>0.64864864864864868</v>
      </c>
      <c r="I28" s="17">
        <f t="shared" si="1"/>
        <v>26</v>
      </c>
      <c r="J28" s="18">
        <f t="shared" si="2"/>
        <v>0.35135135135135137</v>
      </c>
      <c r="K28" s="17">
        <f>SUM(K14:K27)</f>
        <v>0</v>
      </c>
      <c r="L28" s="18">
        <f t="shared" si="3"/>
        <v>0</v>
      </c>
      <c r="M28" s="17">
        <f>AVERAGE(M14:M27)</f>
        <v>79</v>
      </c>
      <c r="N28" s="19">
        <f>AVERAGE(N14:N27)</f>
        <v>0.21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M.E. DINORAH MARTÍNEZ PELAYO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A14" sqref="A14: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DINAMICA SOCIAL</v>
      </c>
      <c r="B14" s="9" t="s">
        <v>37</v>
      </c>
      <c r="C14" s="9" t="str">
        <f>'1'!C14</f>
        <v>207-A</v>
      </c>
      <c r="D14" s="9" t="str">
        <f>'1'!D14</f>
        <v>IGEM</v>
      </c>
      <c r="E14" s="9">
        <v>32</v>
      </c>
      <c r="F14" s="9">
        <v>28</v>
      </c>
      <c r="G14" s="9"/>
      <c r="H14" s="10"/>
      <c r="I14" s="9">
        <v>4</v>
      </c>
      <c r="J14" s="10"/>
      <c r="K14" s="9"/>
      <c r="L14" s="10"/>
      <c r="M14" s="9">
        <v>88</v>
      </c>
      <c r="N14" s="15">
        <v>0.13</v>
      </c>
    </row>
    <row r="15" spans="1:14" s="11" customFormat="1" x14ac:dyDescent="0.25">
      <c r="A15" s="9" t="str">
        <f>'1'!A15</f>
        <v>TALLER DE ETICA</v>
      </c>
      <c r="B15" s="9" t="s">
        <v>37</v>
      </c>
      <c r="C15" s="9" t="str">
        <f>'1'!C15</f>
        <v>207-B</v>
      </c>
      <c r="D15" s="9" t="str">
        <f>'1'!D15</f>
        <v>IGEM</v>
      </c>
      <c r="E15" s="9">
        <v>22</v>
      </c>
      <c r="F15" s="9">
        <v>19</v>
      </c>
      <c r="G15" s="9"/>
      <c r="H15" s="10"/>
      <c r="I15" s="9">
        <v>3</v>
      </c>
      <c r="J15" s="10"/>
      <c r="K15" s="9"/>
      <c r="L15" s="10"/>
      <c r="M15" s="9">
        <v>86</v>
      </c>
      <c r="N15" s="15">
        <v>0.14000000000000001</v>
      </c>
    </row>
    <row r="16" spans="1:14" s="11" customFormat="1" x14ac:dyDescent="0.25">
      <c r="A16" s="9" t="str">
        <f>'1'!A16</f>
        <v>TALLER DE ETICA</v>
      </c>
      <c r="B16" s="9" t="s">
        <v>37</v>
      </c>
      <c r="C16" s="9" t="str">
        <f>'1'!C16</f>
        <v>207-C</v>
      </c>
      <c r="D16" s="9" t="str">
        <f>'1'!D16</f>
        <v>IGEM</v>
      </c>
      <c r="E16" s="9">
        <v>20</v>
      </c>
      <c r="F16" s="9">
        <v>17</v>
      </c>
      <c r="G16" s="9"/>
      <c r="H16" s="10"/>
      <c r="I16" s="9">
        <v>3</v>
      </c>
      <c r="J16" s="10"/>
      <c r="K16" s="9"/>
      <c r="L16" s="10"/>
      <c r="M16" s="9">
        <v>85</v>
      </c>
      <c r="N16" s="15">
        <v>0.15</v>
      </c>
    </row>
    <row r="17" spans="1:14" s="11" customFormat="1" x14ac:dyDescent="0.25">
      <c r="A17" s="9" t="s">
        <v>40</v>
      </c>
      <c r="B17" s="9" t="s">
        <v>38</v>
      </c>
      <c r="C17" s="9" t="s">
        <v>42</v>
      </c>
      <c r="D17" s="9" t="s">
        <v>33</v>
      </c>
      <c r="E17" s="9">
        <v>32</v>
      </c>
      <c r="F17" s="9">
        <v>28</v>
      </c>
      <c r="G17" s="9"/>
      <c r="H17" s="10"/>
      <c r="I17" s="9">
        <v>4</v>
      </c>
      <c r="J17" s="10"/>
      <c r="K17" s="9"/>
      <c r="L17" s="10"/>
      <c r="M17" s="9">
        <v>88</v>
      </c>
      <c r="N17" s="15">
        <v>0.13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92</v>
      </c>
      <c r="G28" s="17">
        <f>SUM(G14:G27)</f>
        <v>0</v>
      </c>
      <c r="H28" s="18">
        <f>SUM(F28:G28)/E28</f>
        <v>0.86792452830188682</v>
      </c>
      <c r="I28" s="17">
        <f t="shared" si="1"/>
        <v>14</v>
      </c>
      <c r="J28" s="18">
        <f t="shared" si="2"/>
        <v>0.13207547169811321</v>
      </c>
      <c r="K28" s="17">
        <f>SUM(K14:K27)</f>
        <v>0</v>
      </c>
      <c r="L28" s="18">
        <f t="shared" si="3"/>
        <v>0</v>
      </c>
      <c r="M28" s="17">
        <f>AVERAGE(M14:M27)</f>
        <v>86.75</v>
      </c>
      <c r="N28" s="19">
        <f>AVERAGE(N14:N27)</f>
        <v>0.13750000000000001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41" t="s">
        <v>34</v>
      </c>
      <c r="H34" s="41"/>
      <c r="I34" s="41"/>
      <c r="J34" s="41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M.E. DINORAH MARTÍNEZ PELAYO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S15" sqref="S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DINAMICA SOCIAL</v>
      </c>
      <c r="B14" s="9"/>
      <c r="C14" s="9" t="str">
        <f>'1'!C14</f>
        <v>207-A</v>
      </c>
      <c r="D14" s="9" t="str">
        <f>'1'!D14</f>
        <v>IGEM</v>
      </c>
      <c r="E14" s="9">
        <v>32</v>
      </c>
      <c r="F14" s="9">
        <v>30</v>
      </c>
      <c r="G14" s="9">
        <v>0</v>
      </c>
      <c r="H14" s="10">
        <f t="shared" ref="H14:H16" si="0">F14/E14</f>
        <v>0.9375</v>
      </c>
      <c r="I14" s="9">
        <v>2</v>
      </c>
      <c r="J14" s="10">
        <f t="shared" ref="J14:J28" si="1">I14/E14</f>
        <v>6.25E-2</v>
      </c>
      <c r="K14" s="9">
        <v>0</v>
      </c>
      <c r="L14" s="10">
        <f t="shared" ref="L14:L28" si="2">K14/E14</f>
        <v>0</v>
      </c>
      <c r="M14" s="9">
        <v>94</v>
      </c>
      <c r="N14" s="15">
        <v>0.06</v>
      </c>
    </row>
    <row r="15" spans="1:14" s="11" customFormat="1" x14ac:dyDescent="0.25">
      <c r="A15" s="9" t="str">
        <f>'1'!A15</f>
        <v>TALLER DE ETICA</v>
      </c>
      <c r="B15" s="9"/>
      <c r="C15" s="9" t="str">
        <f>'1'!C15</f>
        <v>207-B</v>
      </c>
      <c r="D15" s="9" t="str">
        <f>'1'!D15</f>
        <v>IGEM</v>
      </c>
      <c r="E15" s="9">
        <v>22</v>
      </c>
      <c r="F15" s="9">
        <v>17</v>
      </c>
      <c r="G15" s="9">
        <v>0</v>
      </c>
      <c r="H15" s="10">
        <f t="shared" si="0"/>
        <v>0.77272727272727271</v>
      </c>
      <c r="I15" s="9">
        <f t="shared" ref="I15:I28" si="3">(E15-SUM(F15:G15))-K15</f>
        <v>5</v>
      </c>
      <c r="J15" s="10">
        <f t="shared" si="1"/>
        <v>0.22727272727272727</v>
      </c>
      <c r="K15" s="9">
        <v>0</v>
      </c>
      <c r="L15" s="10">
        <f t="shared" si="2"/>
        <v>0</v>
      </c>
      <c r="M15" s="9">
        <v>77</v>
      </c>
      <c r="N15" s="15">
        <v>0.23</v>
      </c>
    </row>
    <row r="16" spans="1:14" s="11" customFormat="1" x14ac:dyDescent="0.25">
      <c r="A16" s="9" t="str">
        <f>'1'!A16</f>
        <v>TALLER DE ETICA</v>
      </c>
      <c r="B16" s="9"/>
      <c r="C16" s="9" t="str">
        <f>'1'!C16</f>
        <v>207-C</v>
      </c>
      <c r="D16" s="9" t="str">
        <f>'1'!D16</f>
        <v>IGEM</v>
      </c>
      <c r="E16" s="9">
        <v>19</v>
      </c>
      <c r="F16" s="9">
        <v>16</v>
      </c>
      <c r="G16" s="9">
        <v>0</v>
      </c>
      <c r="H16" s="10">
        <f t="shared" si="0"/>
        <v>0.84210526315789469</v>
      </c>
      <c r="I16" s="9">
        <v>3</v>
      </c>
      <c r="J16" s="10">
        <f t="shared" si="1"/>
        <v>0.15789473684210525</v>
      </c>
      <c r="K16" s="9">
        <v>0</v>
      </c>
      <c r="L16" s="10">
        <f t="shared" si="2"/>
        <v>0</v>
      </c>
      <c r="M16" s="9">
        <v>84</v>
      </c>
      <c r="N16" s="15">
        <v>0.16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3"/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3"/>
        <v>0</v>
      </c>
      <c r="J18" s="10"/>
      <c r="K18" s="9"/>
      <c r="L18" s="10"/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3"/>
        <v>0</v>
      </c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63</v>
      </c>
      <c r="G28" s="17">
        <f>SUM(G14:G27)</f>
        <v>0</v>
      </c>
      <c r="H28" s="18"/>
      <c r="I28" s="17">
        <f t="shared" si="3"/>
        <v>10</v>
      </c>
      <c r="J28" s="18">
        <f t="shared" si="1"/>
        <v>0.13698630136986301</v>
      </c>
      <c r="K28" s="17">
        <f>SUM(K14:K27)</f>
        <v>0</v>
      </c>
      <c r="L28" s="18">
        <f t="shared" si="2"/>
        <v>0</v>
      </c>
      <c r="M28" s="17">
        <f>AVERAGE(M14:M27)</f>
        <v>85</v>
      </c>
      <c r="N28" s="19">
        <f>AVERAGE(N14:N27)</f>
        <v>0.15000000000000002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M.E. DINORAH MARTÍNEZ PELAYO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cp:lastPrinted>2024-06-17T21:48:26Z</cp:lastPrinted>
  <dcterms:created xsi:type="dcterms:W3CDTF">2021-11-22T14:45:25Z</dcterms:created>
  <dcterms:modified xsi:type="dcterms:W3CDTF">2024-06-24T18:00:43Z</dcterms:modified>
  <cp:category/>
  <cp:contentStatus/>
</cp:coreProperties>
</file>