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2024\febrero-julio\DOCENCIA\REPORTES PARCIALES\3\"/>
    </mc:Choice>
  </mc:AlternateContent>
  <xr:revisionPtr revIDLastSave="0" documentId="8_{D9140246-7E49-42BD-90A8-5C9B25AA6C8D}" xr6:coauthVersionLast="47" xr6:coauthVersionMax="47" xr10:uidLastSave="{00000000-0000-0000-0000-000000000000}"/>
  <bookViews>
    <workbookView xWindow="-108" yWindow="-108" windowWidth="23256" windowHeight="12456" tabRatio="685" xr2:uid="{00000000-000D-0000-FFFF-FFFF00000000}"/>
  </bookViews>
  <sheets>
    <sheet name="MINERIA DE DATOS" sheetId="4" r:id="rId1"/>
    <sheet name="LENGUAJES Y AUTOMAS II" sheetId="3" r:id="rId2"/>
    <sheet name="LENGUAJES Y AUTOMATAS II" sheetId="6" r:id="rId3"/>
    <sheet name="FUNDAMENTOS DE BASE DE DATOS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4" l="1"/>
  <c r="L25" i="3"/>
  <c r="L43" i="1"/>
  <c r="K28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9" i="4"/>
  <c r="K43" i="1"/>
  <c r="J43" i="1"/>
  <c r="J28" i="4"/>
  <c r="K24" i="6"/>
  <c r="J24" i="6"/>
  <c r="K25" i="3"/>
  <c r="J25" i="3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P21" i="6"/>
  <c r="O21" i="6"/>
  <c r="N21" i="6"/>
  <c r="M21" i="6"/>
  <c r="L21" i="6"/>
  <c r="K21" i="6"/>
  <c r="J21" i="6"/>
  <c r="P20" i="6"/>
  <c r="O20" i="6"/>
  <c r="N20" i="6"/>
  <c r="M20" i="6"/>
  <c r="L20" i="6"/>
  <c r="K20" i="6"/>
  <c r="J20" i="6"/>
  <c r="P19" i="6"/>
  <c r="P22" i="6" s="1"/>
  <c r="O19" i="6"/>
  <c r="O22" i="6" s="1"/>
  <c r="N19" i="6"/>
  <c r="N22" i="6" s="1"/>
  <c r="M19" i="6"/>
  <c r="M22" i="6" s="1"/>
  <c r="L19" i="6"/>
  <c r="L22" i="6" s="1"/>
  <c r="K19" i="6"/>
  <c r="K22" i="6" s="1"/>
  <c r="J19" i="6"/>
  <c r="J22" i="6" s="1"/>
  <c r="B12" i="6"/>
  <c r="B13" i="6" s="1"/>
  <c r="P25" i="4"/>
  <c r="O25" i="4"/>
  <c r="N25" i="4"/>
  <c r="M25" i="4"/>
  <c r="L25" i="4"/>
  <c r="K25" i="4"/>
  <c r="J25" i="4"/>
  <c r="P24" i="4"/>
  <c r="O24" i="4"/>
  <c r="N24" i="4"/>
  <c r="M24" i="4"/>
  <c r="L24" i="4"/>
  <c r="K24" i="4"/>
  <c r="J24" i="4"/>
  <c r="P23" i="4"/>
  <c r="P26" i="4" s="1"/>
  <c r="O23" i="4"/>
  <c r="O26" i="4" s="1"/>
  <c r="N23" i="4"/>
  <c r="N26" i="4" s="1"/>
  <c r="M23" i="4"/>
  <c r="M26" i="4" s="1"/>
  <c r="L23" i="4"/>
  <c r="L26" i="4" s="1"/>
  <c r="K23" i="4"/>
  <c r="K26" i="4" s="1"/>
  <c r="J23" i="4"/>
  <c r="B10" i="4"/>
  <c r="B11" i="4" s="1"/>
  <c r="B12" i="4" s="1"/>
  <c r="B13" i="4" s="1"/>
  <c r="B14" i="4" s="1"/>
  <c r="B15" i="4" s="1"/>
  <c r="B16" i="4" s="1"/>
  <c r="B17" i="4" s="1"/>
  <c r="P22" i="3"/>
  <c r="O22" i="3"/>
  <c r="N22" i="3"/>
  <c r="M22" i="3"/>
  <c r="L22" i="3"/>
  <c r="K22" i="3"/>
  <c r="J22" i="3"/>
  <c r="P21" i="3"/>
  <c r="O21" i="3"/>
  <c r="N21" i="3"/>
  <c r="M21" i="3"/>
  <c r="L21" i="3"/>
  <c r="K21" i="3"/>
  <c r="J21" i="3"/>
  <c r="P20" i="3"/>
  <c r="P23" i="3" s="1"/>
  <c r="O20" i="3"/>
  <c r="O23" i="3" s="1"/>
  <c r="N20" i="3"/>
  <c r="N23" i="3" s="1"/>
  <c r="M20" i="3"/>
  <c r="M23" i="3" s="1"/>
  <c r="L20" i="3"/>
  <c r="K20" i="3"/>
  <c r="K23" i="3" s="1"/>
  <c r="J20" i="3"/>
  <c r="J23" i="3" s="1"/>
  <c r="B13" i="3"/>
  <c r="B14" i="3" s="1"/>
  <c r="B18" i="3" s="1"/>
  <c r="L23" i="3" l="1"/>
  <c r="K27" i="4"/>
  <c r="M27" i="4"/>
  <c r="O27" i="4"/>
  <c r="J26" i="4"/>
  <c r="J24" i="3"/>
  <c r="K23" i="6"/>
  <c r="Q39" i="1"/>
  <c r="Q38" i="1"/>
  <c r="Q25" i="4"/>
  <c r="L24" i="3"/>
  <c r="N24" i="3"/>
  <c r="P24" i="3"/>
  <c r="Q40" i="1"/>
  <c r="Q41" i="1" s="1"/>
  <c r="Q22" i="3"/>
  <c r="K24" i="3"/>
  <c r="M24" i="3"/>
  <c r="O24" i="3"/>
  <c r="L27" i="4"/>
  <c r="N27" i="4"/>
  <c r="P27" i="4"/>
  <c r="J23" i="6"/>
  <c r="L23" i="6"/>
  <c r="N23" i="6"/>
  <c r="P23" i="6"/>
  <c r="Q21" i="6"/>
  <c r="M23" i="6"/>
  <c r="O23" i="6"/>
  <c r="Q19" i="6"/>
  <c r="Q20" i="6"/>
  <c r="Q23" i="6" s="1"/>
  <c r="J27" i="4"/>
  <c r="Q23" i="4"/>
  <c r="Q24" i="4"/>
  <c r="Q20" i="3"/>
  <c r="Q21" i="3"/>
  <c r="Q24" i="3" s="1"/>
  <c r="K40" i="1"/>
  <c r="L40" i="1"/>
  <c r="M40" i="1"/>
  <c r="N40" i="1"/>
  <c r="O40" i="1"/>
  <c r="P40" i="1"/>
  <c r="J40" i="1"/>
  <c r="K39" i="1"/>
  <c r="L39" i="1"/>
  <c r="M39" i="1"/>
  <c r="N39" i="1"/>
  <c r="O39" i="1"/>
  <c r="P39" i="1"/>
  <c r="K38" i="1"/>
  <c r="L38" i="1"/>
  <c r="M38" i="1"/>
  <c r="N38" i="1"/>
  <c r="O38" i="1"/>
  <c r="P38" i="1"/>
  <c r="J39" i="1"/>
  <c r="J38" i="1"/>
  <c r="Q26" i="4" l="1"/>
  <c r="Q27" i="4"/>
  <c r="Q42" i="1"/>
  <c r="Q23" i="3"/>
  <c r="Q22" i="6"/>
  <c r="K42" i="1" l="1"/>
  <c r="L42" i="1"/>
  <c r="M42" i="1"/>
  <c r="N42" i="1"/>
  <c r="O42" i="1"/>
  <c r="P42" i="1"/>
  <c r="K41" i="1"/>
  <c r="L41" i="1"/>
  <c r="M41" i="1"/>
  <c r="N41" i="1"/>
  <c r="O41" i="1"/>
  <c r="P41" i="1"/>
  <c r="J42" i="1"/>
  <c r="J41" i="1"/>
</calcChain>
</file>

<file path=xl/sharedStrings.xml><?xml version="1.0" encoding="utf-8"?>
<sst xmlns="http://schemas.openxmlformats.org/spreadsheetml/2006/main" count="229" uniqueCount="149">
  <si>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</si>
  <si>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</si>
  <si>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</si>
  <si>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</si>
  <si>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</si>
  <si>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</si>
  <si>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</si>
  <si>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</si>
  <si>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</si>
  <si>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</si>
  <si>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</si>
  <si>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</si>
  <si>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</si>
  <si>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</si>
  <si>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</si>
  <si>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</si>
  <si>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</si>
  <si>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</si>
  <si>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</si>
  <si>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</si>
  <si>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</si>
  <si>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</si>
  <si>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</si>
  <si>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</si>
  <si>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MASI. ENEIDA YAZMIN HONORATO RODRIGUEZ</t>
  </si>
  <si>
    <t>MASI ENEIDA YAZMIN HONORATO RODRIGUEZ</t>
  </si>
  <si>
    <t>704IN</t>
  </si>
  <si>
    <t>AZAMAR TEGOMA LEONARDO DE JESUS</t>
  </si>
  <si>
    <t>CARMONA COBAXIN ANGEL DE JESUS</t>
  </si>
  <si>
    <t>CHIPOL FISCAL JUAN CARLOS</t>
  </si>
  <si>
    <t>COBAXIN OSORIO ENOC</t>
  </si>
  <si>
    <t>COLORIANO VICTORIO ELISA</t>
  </si>
  <si>
    <t>ESTRADA CONCHI LEISY</t>
  </si>
  <si>
    <t>GARCIA ACOSTA MARIA GUADALUPE</t>
  </si>
  <si>
    <t>GONZALEZ AVELINO SARA STEPHANY</t>
  </si>
  <si>
    <t>JACINTO RAMON JULIO ALEJANDRO</t>
  </si>
  <si>
    <t>OSTO MAZABA JOHANA JACQUELIN</t>
  </si>
  <si>
    <t>PEREZ QUINTANA LUIS FERNANDO</t>
  </si>
  <si>
    <t>RIOS VALLE FABIAN ALEXANDER</t>
  </si>
  <si>
    <t>VERA TEOBAL JOSE GUADALUPE</t>
  </si>
  <si>
    <t>201U0096</t>
  </si>
  <si>
    <t>191U0168</t>
  </si>
  <si>
    <t>191U0169</t>
  </si>
  <si>
    <t>191U0170</t>
  </si>
  <si>
    <t>201U0490</t>
  </si>
  <si>
    <t>221U0815</t>
  </si>
  <si>
    <t>201U0111</t>
  </si>
  <si>
    <t>191U0176</t>
  </si>
  <si>
    <t>201U0112</t>
  </si>
  <si>
    <t>191U0184</t>
  </si>
  <si>
    <t>191U0185</t>
  </si>
  <si>
    <t>201U0120</t>
  </si>
  <si>
    <t>201U0126</t>
  </si>
  <si>
    <t>CHAGA CHAGALA ISAAC</t>
  </si>
  <si>
    <t>CRUZ XALA VICTOR JOSE</t>
  </si>
  <si>
    <t>HERNANDEZ SANTOS JONATHAN SALVADOR</t>
  </si>
  <si>
    <t>HERRERA MIXTEGA LAURA</t>
  </si>
  <si>
    <t>MINQUIS MELCHI ORLANDO</t>
  </si>
  <si>
    <t>OLIN ALONSO CARLOS DANIEL</t>
  </si>
  <si>
    <t>ORTIZ DOMINGUEZ KEISSLY</t>
  </si>
  <si>
    <t>POLITO IXTEPAN LESLYE ALEJANDRA</t>
  </si>
  <si>
    <t>RAMIREZ MUNOZ TERESA</t>
  </si>
  <si>
    <t>ROVIRA MACARIO LUIS AXEL</t>
  </si>
  <si>
    <t>TOTO BAUTISTA EDUARDO ABISAI</t>
  </si>
  <si>
    <t>ALVARADO MERLIN CARLOS RAUL</t>
  </si>
  <si>
    <t>ARTIGAS MARTINEZ ALEXIS</t>
  </si>
  <si>
    <t>BERNAL ANDRADE JESUS ALEJANDRO</t>
  </si>
  <si>
    <t>CANELA AMARO VICTOR</t>
  </si>
  <si>
    <t>CINTO GUILLEN GILBERTO</t>
  </si>
  <si>
    <t>DIAZ POLITO CARLOS DAVID</t>
  </si>
  <si>
    <t>MALAGA MALAGA XOCHITL LITZURY</t>
  </si>
  <si>
    <t>MAULEON FLORES JAZMIN</t>
  </si>
  <si>
    <t>MELCHI COTA CRUZ AXEL</t>
  </si>
  <si>
    <t>MIXTEGA SOSA JUAN DANIEL</t>
  </si>
  <si>
    <t>VENAVIDES RODRIGUEZ ROGELIO DE JESUS</t>
  </si>
  <si>
    <t>211U0172</t>
  </si>
  <si>
    <t>211U0173</t>
  </si>
  <si>
    <t>201U0098</t>
  </si>
  <si>
    <t>211U0176</t>
  </si>
  <si>
    <t>211U0661</t>
  </si>
  <si>
    <t>211U0179</t>
  </si>
  <si>
    <t>211U0189</t>
  </si>
  <si>
    <t>211U0190</t>
  </si>
  <si>
    <t>211U0013</t>
  </si>
  <si>
    <t>211U0547</t>
  </si>
  <si>
    <t>211U0206</t>
  </si>
  <si>
    <t>ACOSTA RODRÍGUEZ ARANZA STEPHANY</t>
  </si>
  <si>
    <t>BAXIN CAMPOS ANGEL UZIEL</t>
  </si>
  <si>
    <t>221U0184</t>
  </si>
  <si>
    <t>221U0191</t>
  </si>
  <si>
    <t>XOLO ABSALON SERGIO LUIS</t>
  </si>
  <si>
    <t>FEBRERO-JUNIO 24</t>
  </si>
  <si>
    <t>MINERIA DE DATOS</t>
  </si>
  <si>
    <t>LENGUAJES Y AUTOMATAS II</t>
  </si>
  <si>
    <t>604B</t>
  </si>
  <si>
    <t>604 A</t>
  </si>
  <si>
    <t>404 B</t>
  </si>
  <si>
    <t>FUNDAMENTOS DE BASE DE DATOS</t>
  </si>
  <si>
    <t>AGUIRRE FERMAN NESTOR ALEJANDRO</t>
  </si>
  <si>
    <t>221U0802</t>
  </si>
  <si>
    <t>221U0189</t>
  </si>
  <si>
    <t>AREVALO DOMINGUEZ MILTON</t>
  </si>
  <si>
    <t>221U0193</t>
  </si>
  <si>
    <t>BAXIN MIXTEGA EDUARDO IVÁN</t>
  </si>
  <si>
    <t>BAXIN ROSAS BRYAN GABRIEL</t>
  </si>
  <si>
    <t>221U0194</t>
  </si>
  <si>
    <t>BAXIN TAGAN GAEL ISAI</t>
  </si>
  <si>
    <t>221U0197</t>
  </si>
  <si>
    <t>CASTRO MARTÍNEZ YOSEF EDUARDO</t>
  </si>
  <si>
    <t>221U0201</t>
  </si>
  <si>
    <t>COSME MORENO JOSÉ DE JESÚS</t>
  </si>
  <si>
    <t>221U0203</t>
  </si>
  <si>
    <t>CRUZ ZACARIAS WENDY ELLEN</t>
  </si>
  <si>
    <t>221U0209</t>
  </si>
  <si>
    <t>GARCIA SEGURA CESAR EDUARDO</t>
  </si>
  <si>
    <t>221U0215</t>
  </si>
  <si>
    <t>HERNANDEZ TOTO AMALIN ROMINA</t>
  </si>
  <si>
    <t>221U0222</t>
  </si>
  <si>
    <t>MARTINEZ VERA ERICK</t>
  </si>
  <si>
    <t xml:space="preserve">221U0225 </t>
  </si>
  <si>
    <t>MORALES IXTEPAN GEOVANY DE JESUS</t>
  </si>
  <si>
    <t xml:space="preserve">221U0226 </t>
  </si>
  <si>
    <t>MORALES TON ESTRELLA</t>
  </si>
  <si>
    <t>221U0228</t>
  </si>
  <si>
    <t>MORENO LANDA MONSERRAT</t>
  </si>
  <si>
    <t>221U0230</t>
  </si>
  <si>
    <t>PALAYO CARRANZA MONTSERRAT</t>
  </si>
  <si>
    <t>221U0232</t>
  </si>
  <si>
    <t>PEREZ CARRASCO DIANA CECILIA</t>
  </si>
  <si>
    <t>221U0263</t>
  </si>
  <si>
    <t>PEREZ HERNANDEZ AARON DE JESUS</t>
  </si>
  <si>
    <t>221U0236</t>
  </si>
  <si>
    <t>PEREZ SANCHEZ VICTOR EDEN</t>
  </si>
  <si>
    <t>221U0238</t>
  </si>
  <si>
    <t>POLITO VENTURA LUIS GERARDO</t>
  </si>
  <si>
    <t>221U0243</t>
  </si>
  <si>
    <t>QUINTO LUCHO LANDY BERENICE</t>
  </si>
  <si>
    <t>221U0244</t>
  </si>
  <si>
    <t>221U0245</t>
  </si>
  <si>
    <t>RODRIGUEZ LOPEZ JAZER</t>
  </si>
  <si>
    <t>221U0246</t>
  </si>
  <si>
    <t>SALAZAR URIETA LUIS ELIAS</t>
  </si>
  <si>
    <t>221U0254</t>
  </si>
  <si>
    <t>VENTURA BUSTAMANTE VERÒNICA ALEJANDRA</t>
  </si>
  <si>
    <t>221U0255</t>
  </si>
  <si>
    <t>XOLO HERNANDEZ MIRIAM GUADALUPE</t>
  </si>
  <si>
    <t>221U0256</t>
  </si>
  <si>
    <t>YLLESCAS ACOSTA YOVANA</t>
  </si>
  <si>
    <t>RAMÓN XOLO CARLA KARINA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</si>
</sst>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31"/>
  <sheetViews>
    <sheetView tabSelected="1" topLeftCell="A5" zoomScale="84" zoomScaleNormal="84" workbookViewId="0">
      <selection activeCell="K28" sqref="K28:L2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1" customWidth="1"/>
    <col min="8" max="8" width="7.6640625" customWidth="1"/>
    <col min="9" max="9" width="5.5546875" customWidth="1"/>
    <col min="10" max="10" width="6.664062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3">
      <c r="C4" t="s">
        <v>0</v>
      </c>
      <c r="D4" s="27" t="s">
        <v>92</v>
      </c>
      <c r="E4" s="27"/>
      <c r="F4" s="27"/>
      <c r="G4" s="27"/>
      <c r="I4" t="s">
        <v>1</v>
      </c>
      <c r="J4" s="28" t="s">
        <v>26</v>
      </c>
      <c r="K4" s="28"/>
      <c r="M4" t="s">
        <v>2</v>
      </c>
      <c r="N4" s="29">
        <v>45357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91</v>
      </c>
      <c r="E6" s="28"/>
      <c r="F6" s="28"/>
      <c r="G6" s="28"/>
      <c r="I6" s="15" t="s">
        <v>22</v>
      </c>
      <c r="J6" s="15"/>
      <c r="K6" s="30" t="s">
        <v>25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">
      <c r="B9" s="6">
        <v>1</v>
      </c>
      <c r="C9" s="6" t="s">
        <v>40</v>
      </c>
      <c r="D9" s="21" t="s">
        <v>27</v>
      </c>
      <c r="E9" s="21"/>
      <c r="F9" s="21"/>
      <c r="G9" s="21"/>
      <c r="H9" s="21"/>
      <c r="I9" s="21"/>
      <c r="J9" s="4">
        <v>85</v>
      </c>
      <c r="K9" s="4">
        <v>70</v>
      </c>
      <c r="L9" s="4">
        <v>70</v>
      </c>
      <c r="M9" s="4"/>
      <c r="N9" s="4"/>
      <c r="O9" s="4"/>
      <c r="P9" s="4"/>
      <c r="Q9" s="9">
        <f>SUM(J9:P9)/4</f>
        <v>56.25</v>
      </c>
    </row>
    <row r="10" spans="2:18" x14ac:dyDescent="0.3">
      <c r="B10" s="6">
        <f>B9+1</f>
        <v>2</v>
      </c>
      <c r="C10" s="6" t="s">
        <v>41</v>
      </c>
      <c r="D10" s="21" t="s">
        <v>28</v>
      </c>
      <c r="E10" s="21"/>
      <c r="F10" s="21"/>
      <c r="G10" s="21"/>
      <c r="H10" s="21"/>
      <c r="I10" s="21"/>
      <c r="J10" s="4">
        <v>88</v>
      </c>
      <c r="K10" s="4">
        <v>73</v>
      </c>
      <c r="L10" s="4">
        <v>77</v>
      </c>
      <c r="M10" s="4"/>
      <c r="N10" s="4"/>
      <c r="O10" s="4"/>
      <c r="P10" s="4"/>
      <c r="Q10" s="9">
        <f t="shared" ref="Q10:Q22" si="0">SUM(J10:P10)/4</f>
        <v>59.5</v>
      </c>
    </row>
    <row r="11" spans="2:18" x14ac:dyDescent="0.3">
      <c r="B11" s="6">
        <f t="shared" ref="B11:B17" si="1">B10+1</f>
        <v>3</v>
      </c>
      <c r="C11" s="6" t="s">
        <v>42</v>
      </c>
      <c r="D11" s="21" t="s">
        <v>29</v>
      </c>
      <c r="E11" s="21"/>
      <c r="F11" s="21"/>
      <c r="G11" s="21"/>
      <c r="H11" s="21"/>
      <c r="I11" s="21"/>
      <c r="J11" s="4">
        <v>75</v>
      </c>
      <c r="K11" s="4">
        <v>72</v>
      </c>
      <c r="L11" s="4">
        <v>70</v>
      </c>
      <c r="M11" s="4"/>
      <c r="N11" s="4"/>
      <c r="O11" s="4"/>
      <c r="P11" s="4"/>
      <c r="Q11" s="9">
        <f t="shared" si="0"/>
        <v>54.25</v>
      </c>
    </row>
    <row r="12" spans="2:18" x14ac:dyDescent="0.3">
      <c r="B12" s="6">
        <f t="shared" si="1"/>
        <v>4</v>
      </c>
      <c r="C12" s="6" t="s">
        <v>43</v>
      </c>
      <c r="D12" s="21" t="s">
        <v>30</v>
      </c>
      <c r="E12" s="21"/>
      <c r="F12" s="21"/>
      <c r="G12" s="21"/>
      <c r="H12" s="21"/>
      <c r="I12" s="21"/>
      <c r="J12" s="4">
        <v>80</v>
      </c>
      <c r="K12" s="4">
        <v>80</v>
      </c>
      <c r="L12" s="4">
        <v>76</v>
      </c>
      <c r="M12" s="4"/>
      <c r="N12" s="4"/>
      <c r="O12" s="4"/>
      <c r="P12" s="4"/>
      <c r="Q12" s="9">
        <f t="shared" si="0"/>
        <v>59</v>
      </c>
    </row>
    <row r="13" spans="2:18" x14ac:dyDescent="0.3">
      <c r="B13" s="6">
        <f t="shared" si="1"/>
        <v>5</v>
      </c>
      <c r="C13" s="6" t="s">
        <v>44</v>
      </c>
      <c r="D13" s="21" t="s">
        <v>31</v>
      </c>
      <c r="E13" s="21"/>
      <c r="F13" s="21"/>
      <c r="G13" s="21"/>
      <c r="H13" s="21"/>
      <c r="I13" s="21"/>
      <c r="J13" s="4">
        <v>82</v>
      </c>
      <c r="K13" s="4">
        <v>85</v>
      </c>
      <c r="L13" s="4">
        <v>78</v>
      </c>
      <c r="M13" s="4"/>
      <c r="N13" s="4"/>
      <c r="O13" s="4"/>
      <c r="P13" s="4"/>
      <c r="Q13" s="9">
        <f t="shared" si="0"/>
        <v>61.25</v>
      </c>
    </row>
    <row r="14" spans="2:18" x14ac:dyDescent="0.3">
      <c r="B14" s="6">
        <f t="shared" si="1"/>
        <v>6</v>
      </c>
      <c r="C14" s="6" t="s">
        <v>45</v>
      </c>
      <c r="D14" s="21" t="s">
        <v>32</v>
      </c>
      <c r="E14" s="21"/>
      <c r="F14" s="21"/>
      <c r="G14" s="21"/>
      <c r="H14" s="21"/>
      <c r="I14" s="21"/>
      <c r="J14" s="4">
        <v>84</v>
      </c>
      <c r="K14" s="4">
        <v>70</v>
      </c>
      <c r="L14" s="4">
        <v>77</v>
      </c>
      <c r="M14" s="4"/>
      <c r="N14" s="4"/>
      <c r="O14" s="4"/>
      <c r="P14" s="4"/>
      <c r="Q14" s="9">
        <f t="shared" si="0"/>
        <v>57.75</v>
      </c>
    </row>
    <row r="15" spans="2:18" x14ac:dyDescent="0.3">
      <c r="B15" s="6">
        <f t="shared" si="1"/>
        <v>7</v>
      </c>
      <c r="C15" s="6" t="s">
        <v>46</v>
      </c>
      <c r="D15" s="21" t="s">
        <v>33</v>
      </c>
      <c r="E15" s="21"/>
      <c r="F15" s="21"/>
      <c r="G15" s="21"/>
      <c r="H15" s="21"/>
      <c r="I15" s="21"/>
      <c r="J15" s="4">
        <v>76</v>
      </c>
      <c r="K15" s="4">
        <v>85</v>
      </c>
      <c r="L15" s="4">
        <v>79</v>
      </c>
      <c r="M15" s="4"/>
      <c r="N15" s="4"/>
      <c r="O15" s="4"/>
      <c r="P15" s="4"/>
      <c r="Q15" s="9">
        <f t="shared" si="0"/>
        <v>60</v>
      </c>
    </row>
    <row r="16" spans="2:18" x14ac:dyDescent="0.3">
      <c r="B16" s="6">
        <f t="shared" si="1"/>
        <v>8</v>
      </c>
      <c r="C16" s="6" t="s">
        <v>47</v>
      </c>
      <c r="D16" s="21" t="s">
        <v>34</v>
      </c>
      <c r="E16" s="21"/>
      <c r="F16" s="21"/>
      <c r="G16" s="21"/>
      <c r="H16" s="21"/>
      <c r="I16" s="21"/>
      <c r="J16" s="4">
        <v>75</v>
      </c>
      <c r="K16" s="4">
        <v>70</v>
      </c>
      <c r="L16" s="4">
        <v>70</v>
      </c>
      <c r="M16" s="4"/>
      <c r="N16" s="4"/>
      <c r="O16" s="4"/>
      <c r="P16" s="4"/>
      <c r="Q16" s="9">
        <f t="shared" si="0"/>
        <v>53.75</v>
      </c>
    </row>
    <row r="17" spans="2:17" x14ac:dyDescent="0.3">
      <c r="B17" s="6">
        <f t="shared" si="1"/>
        <v>9</v>
      </c>
      <c r="C17" s="6" t="s">
        <v>48</v>
      </c>
      <c r="D17" s="21" t="s">
        <v>35</v>
      </c>
      <c r="E17" s="21"/>
      <c r="F17" s="21"/>
      <c r="G17" s="21"/>
      <c r="H17" s="21"/>
      <c r="I17" s="21"/>
      <c r="J17" s="4">
        <v>0</v>
      </c>
      <c r="K17" s="4">
        <v>70</v>
      </c>
      <c r="L17" s="4">
        <v>70</v>
      </c>
      <c r="M17" s="4"/>
      <c r="N17" s="4"/>
      <c r="O17" s="4"/>
      <c r="P17" s="4"/>
      <c r="Q17" s="9">
        <f t="shared" si="0"/>
        <v>35</v>
      </c>
    </row>
    <row r="18" spans="2:17" x14ac:dyDescent="0.3">
      <c r="B18" s="6">
        <v>10</v>
      </c>
      <c r="C18" s="6" t="s">
        <v>49</v>
      </c>
      <c r="D18" s="22" t="s">
        <v>36</v>
      </c>
      <c r="E18" s="23"/>
      <c r="F18" s="23"/>
      <c r="G18" s="23"/>
      <c r="H18" s="23"/>
      <c r="I18" s="24"/>
      <c r="J18" s="4">
        <v>83</v>
      </c>
      <c r="K18" s="4">
        <v>80</v>
      </c>
      <c r="L18" s="4">
        <v>72</v>
      </c>
      <c r="M18" s="4"/>
      <c r="N18" s="4"/>
      <c r="O18" s="4"/>
      <c r="P18" s="4"/>
      <c r="Q18" s="9">
        <f t="shared" si="0"/>
        <v>58.75</v>
      </c>
    </row>
    <row r="19" spans="2:17" x14ac:dyDescent="0.3">
      <c r="B19" s="6">
        <v>11</v>
      </c>
      <c r="C19" s="6" t="s">
        <v>50</v>
      </c>
      <c r="D19" s="22" t="s">
        <v>37</v>
      </c>
      <c r="E19" s="23"/>
      <c r="F19" s="23"/>
      <c r="G19" s="23"/>
      <c r="H19" s="23"/>
      <c r="I19" s="24"/>
      <c r="J19" s="4">
        <v>77</v>
      </c>
      <c r="K19" s="4">
        <v>75</v>
      </c>
      <c r="L19" s="4">
        <v>70</v>
      </c>
      <c r="M19" s="4"/>
      <c r="N19" s="4"/>
      <c r="O19" s="4"/>
      <c r="P19" s="4"/>
      <c r="Q19" s="9">
        <f t="shared" si="0"/>
        <v>55.5</v>
      </c>
    </row>
    <row r="20" spans="2:17" x14ac:dyDescent="0.3">
      <c r="B20" s="6">
        <v>12</v>
      </c>
      <c r="C20" s="6" t="s">
        <v>51</v>
      </c>
      <c r="D20" s="22" t="s">
        <v>38</v>
      </c>
      <c r="E20" s="23"/>
      <c r="F20" s="23"/>
      <c r="G20" s="23"/>
      <c r="H20" s="23"/>
      <c r="I20" s="24"/>
      <c r="J20" s="4">
        <v>86</v>
      </c>
      <c r="K20" s="4">
        <v>70</v>
      </c>
      <c r="L20" s="4">
        <v>70</v>
      </c>
      <c r="M20" s="4"/>
      <c r="N20" s="4"/>
      <c r="O20" s="4"/>
      <c r="P20" s="4"/>
      <c r="Q20" s="9">
        <f t="shared" si="0"/>
        <v>56.5</v>
      </c>
    </row>
    <row r="21" spans="2:17" x14ac:dyDescent="0.3">
      <c r="B21" s="6">
        <v>13</v>
      </c>
      <c r="C21" s="6" t="s">
        <v>52</v>
      </c>
      <c r="D21" s="21" t="s">
        <v>39</v>
      </c>
      <c r="E21" s="21"/>
      <c r="F21" s="21"/>
      <c r="G21" s="21"/>
      <c r="H21" s="21"/>
      <c r="I21" s="21"/>
      <c r="J21" s="4">
        <v>82</v>
      </c>
      <c r="K21" s="4">
        <v>0</v>
      </c>
      <c r="L21" s="4">
        <v>0</v>
      </c>
      <c r="M21" s="4"/>
      <c r="N21" s="4"/>
      <c r="O21" s="4"/>
      <c r="P21" s="4"/>
      <c r="Q21" s="9">
        <f t="shared" si="0"/>
        <v>20.5</v>
      </c>
    </row>
    <row r="22" spans="2:17" x14ac:dyDescent="0.3">
      <c r="B22" s="6">
        <v>14</v>
      </c>
      <c r="C22" s="6" t="s">
        <v>52</v>
      </c>
      <c r="D22" s="21" t="s">
        <v>90</v>
      </c>
      <c r="E22" s="21"/>
      <c r="F22" s="21"/>
      <c r="G22" s="21"/>
      <c r="H22" s="21"/>
      <c r="I22" s="21"/>
      <c r="J22" s="4">
        <v>0</v>
      </c>
      <c r="K22" s="4">
        <v>0</v>
      </c>
      <c r="L22" s="4">
        <v>0</v>
      </c>
      <c r="M22" s="4"/>
      <c r="N22" s="4"/>
      <c r="O22" s="4"/>
      <c r="P22" s="4"/>
      <c r="Q22" s="9">
        <f t="shared" si="0"/>
        <v>0</v>
      </c>
    </row>
    <row r="23" spans="2:17" x14ac:dyDescent="0.3">
      <c r="C23" s="15"/>
      <c r="D23" s="15"/>
      <c r="E23" s="1"/>
      <c r="H23" s="20" t="s">
        <v>19</v>
      </c>
      <c r="I23" s="20"/>
      <c r="J23" s="10">
        <f t="shared" ref="J23:Q23" si="2">COUNTIF(J9:J22,"&gt;=70")</f>
        <v>12</v>
      </c>
      <c r="K23" s="10">
        <f t="shared" si="2"/>
        <v>12</v>
      </c>
      <c r="L23" s="10">
        <f t="shared" si="2"/>
        <v>12</v>
      </c>
      <c r="M23" s="10">
        <f t="shared" si="2"/>
        <v>0</v>
      </c>
      <c r="N23" s="10">
        <f t="shared" si="2"/>
        <v>0</v>
      </c>
      <c r="O23" s="10">
        <f t="shared" si="2"/>
        <v>0</v>
      </c>
      <c r="P23" s="10">
        <f t="shared" si="2"/>
        <v>0</v>
      </c>
      <c r="Q23" s="14">
        <f t="shared" si="2"/>
        <v>0</v>
      </c>
    </row>
    <row r="24" spans="2:17" x14ac:dyDescent="0.3">
      <c r="C24" s="15"/>
      <c r="D24" s="15"/>
      <c r="E24" s="7"/>
      <c r="H24" s="19" t="s">
        <v>20</v>
      </c>
      <c r="I24" s="19"/>
      <c r="J24" s="11">
        <f t="shared" ref="J24:Q24" si="3">COUNTIF(J9:J22,"&lt;70")</f>
        <v>2</v>
      </c>
      <c r="K24" s="11">
        <f t="shared" si="3"/>
        <v>2</v>
      </c>
      <c r="L24" s="11">
        <f t="shared" si="3"/>
        <v>2</v>
      </c>
      <c r="M24" s="11">
        <f t="shared" si="3"/>
        <v>0</v>
      </c>
      <c r="N24" s="11">
        <f t="shared" si="3"/>
        <v>0</v>
      </c>
      <c r="O24" s="11">
        <f t="shared" si="3"/>
        <v>0</v>
      </c>
      <c r="P24" s="11">
        <f t="shared" si="3"/>
        <v>0</v>
      </c>
      <c r="Q24" s="11">
        <f t="shared" si="3"/>
        <v>14</v>
      </c>
    </row>
    <row r="25" spans="2:17" x14ac:dyDescent="0.3">
      <c r="C25" s="15"/>
      <c r="D25" s="15"/>
      <c r="E25" s="15"/>
      <c r="H25" s="19" t="s">
        <v>21</v>
      </c>
      <c r="I25" s="19"/>
      <c r="J25" s="11">
        <f t="shared" ref="J25:Q25" si="4">COUNT(J9:J22)</f>
        <v>14</v>
      </c>
      <c r="K25" s="11">
        <f t="shared" si="4"/>
        <v>14</v>
      </c>
      <c r="L25" s="11">
        <f t="shared" si="4"/>
        <v>14</v>
      </c>
      <c r="M25" s="11">
        <f t="shared" si="4"/>
        <v>0</v>
      </c>
      <c r="N25" s="11">
        <f t="shared" si="4"/>
        <v>0</v>
      </c>
      <c r="O25" s="11">
        <f t="shared" si="4"/>
        <v>0</v>
      </c>
      <c r="P25" s="11">
        <f t="shared" si="4"/>
        <v>0</v>
      </c>
      <c r="Q25" s="11">
        <f t="shared" si="4"/>
        <v>14</v>
      </c>
    </row>
    <row r="26" spans="2:17" x14ac:dyDescent="0.3">
      <c r="C26" s="15"/>
      <c r="D26" s="15"/>
      <c r="E26" s="1"/>
      <c r="H26" s="16" t="s">
        <v>16</v>
      </c>
      <c r="I26" s="16"/>
      <c r="J26" s="12">
        <f>J23/J25</f>
        <v>0.8571428571428571</v>
      </c>
      <c r="K26" s="13">
        <f t="shared" ref="K26:Q26" si="5">K23/K25</f>
        <v>0.8571428571428571</v>
      </c>
      <c r="L26" s="13">
        <f t="shared" si="5"/>
        <v>0.8571428571428571</v>
      </c>
      <c r="M26" s="13" t="e">
        <f t="shared" si="5"/>
        <v>#DIV/0!</v>
      </c>
      <c r="N26" s="13" t="e">
        <f t="shared" si="5"/>
        <v>#DIV/0!</v>
      </c>
      <c r="O26" s="13" t="e">
        <f t="shared" si="5"/>
        <v>#DIV/0!</v>
      </c>
      <c r="P26" s="13" t="e">
        <f t="shared" si="5"/>
        <v>#DIV/0!</v>
      </c>
      <c r="Q26" s="13">
        <f t="shared" si="5"/>
        <v>0</v>
      </c>
    </row>
    <row r="27" spans="2:17" x14ac:dyDescent="0.3">
      <c r="C27" s="15"/>
      <c r="D27" s="15"/>
      <c r="E27" s="1"/>
      <c r="H27" s="16" t="s">
        <v>17</v>
      </c>
      <c r="I27" s="16"/>
      <c r="J27" s="12">
        <f>J24/J25</f>
        <v>0.14285714285714285</v>
      </c>
      <c r="K27" s="12">
        <f t="shared" ref="K27:Q28" si="6">K24/K25</f>
        <v>0.14285714285714285</v>
      </c>
      <c r="L27" s="13">
        <f t="shared" si="6"/>
        <v>0.14285714285714285</v>
      </c>
      <c r="M27" s="13" t="e">
        <f t="shared" si="6"/>
        <v>#DIV/0!</v>
      </c>
      <c r="N27" s="13" t="e">
        <f t="shared" si="6"/>
        <v>#DIV/0!</v>
      </c>
      <c r="O27" s="13" t="e">
        <f t="shared" si="6"/>
        <v>#DIV/0!</v>
      </c>
      <c r="P27" s="13" t="e">
        <f t="shared" si="6"/>
        <v>#DIV/0!</v>
      </c>
      <c r="Q27" s="13">
        <f t="shared" si="6"/>
        <v>1</v>
      </c>
    </row>
    <row r="28" spans="2:17" x14ac:dyDescent="0.3">
      <c r="C28" s="15"/>
      <c r="D28" s="15"/>
      <c r="E28" s="7"/>
      <c r="J28">
        <f>AVERAGE(J9:J22)</f>
        <v>69.5</v>
      </c>
      <c r="K28">
        <f>AVERAGE(K9:K22)</f>
        <v>64.285714285714292</v>
      </c>
      <c r="L28">
        <f>AVERAGE(L9:L22)</f>
        <v>62.785714285714285</v>
      </c>
    </row>
    <row r="29" spans="2:17" x14ac:dyDescent="0.3">
      <c r="C29" s="1"/>
      <c r="D29" s="1"/>
      <c r="E29" s="7"/>
    </row>
    <row r="30" spans="2:17" x14ac:dyDescent="0.3">
      <c r="J30" s="17"/>
      <c r="K30" s="17"/>
      <c r="L30" s="17"/>
      <c r="M30" s="17"/>
      <c r="N30" s="17"/>
      <c r="O30" s="17"/>
      <c r="P30" s="17"/>
    </row>
    <row r="31" spans="2:17" x14ac:dyDescent="0.3">
      <c r="J31" s="18" t="s">
        <v>18</v>
      </c>
      <c r="K31" s="18"/>
      <c r="L31" s="18"/>
      <c r="M31" s="18"/>
      <c r="N31" s="18"/>
      <c r="O31" s="18"/>
      <c r="P31" s="18"/>
    </row>
  </sheetData>
  <mergeCells count="3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C23:D23"/>
    <mergeCell ref="H23:I23"/>
    <mergeCell ref="D14:I14"/>
    <mergeCell ref="D15:I15"/>
    <mergeCell ref="D16:I16"/>
    <mergeCell ref="D17:I17"/>
    <mergeCell ref="D22:I22"/>
    <mergeCell ref="D19:I19"/>
    <mergeCell ref="D18:I18"/>
    <mergeCell ref="D20:I20"/>
    <mergeCell ref="D21:I21"/>
    <mergeCell ref="C24:D24"/>
    <mergeCell ref="H24:I24"/>
    <mergeCell ref="C25:E25"/>
    <mergeCell ref="H25:I25"/>
    <mergeCell ref="C26:D26"/>
    <mergeCell ref="H26:I26"/>
    <mergeCell ref="C27:D27"/>
    <mergeCell ref="H27:I27"/>
    <mergeCell ref="C28:D28"/>
    <mergeCell ref="J30:P30"/>
    <mergeCell ref="J31:P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28"/>
  <sheetViews>
    <sheetView zoomScale="70" zoomScaleNormal="70" workbookViewId="0">
      <selection activeCell="K25" sqref="K25:L2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22.33203125" customWidth="1"/>
    <col min="8" max="8" width="7.6640625" customWidth="1"/>
    <col min="9" max="9" width="12.44140625" customWidth="1"/>
    <col min="10" max="10" width="7.109375" customWidth="1"/>
    <col min="11" max="12" width="5.6640625" customWidth="1"/>
    <col min="13" max="13" width="8.66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3">
      <c r="C4" t="s">
        <v>0</v>
      </c>
      <c r="D4" s="27" t="s">
        <v>93</v>
      </c>
      <c r="E4" s="27"/>
      <c r="F4" s="27"/>
      <c r="G4" s="27"/>
      <c r="I4" t="s">
        <v>1</v>
      </c>
      <c r="J4" s="28" t="s">
        <v>95</v>
      </c>
      <c r="K4" s="28"/>
      <c r="M4" t="s">
        <v>2</v>
      </c>
      <c r="N4" s="29">
        <v>45357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91</v>
      </c>
      <c r="E6" s="28"/>
      <c r="F6" s="28"/>
      <c r="G6" s="28"/>
      <c r="I6" s="15" t="s">
        <v>22</v>
      </c>
      <c r="J6" s="15"/>
      <c r="K6" s="30" t="s">
        <v>25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">
      <c r="B9" s="6">
        <v>1</v>
      </c>
      <c r="C9" s="6"/>
      <c r="D9" s="22" t="s">
        <v>53</v>
      </c>
      <c r="E9" s="23"/>
      <c r="F9" s="23"/>
      <c r="G9" s="23"/>
      <c r="H9" s="23"/>
      <c r="I9" s="24"/>
      <c r="J9" s="4">
        <v>70</v>
      </c>
      <c r="K9" s="4">
        <v>0</v>
      </c>
      <c r="L9" s="4">
        <v>70</v>
      </c>
      <c r="M9" s="4"/>
      <c r="N9" s="4"/>
      <c r="O9" s="4"/>
      <c r="P9" s="4"/>
      <c r="Q9" s="8">
        <v>0</v>
      </c>
    </row>
    <row r="10" spans="2:18" x14ac:dyDescent="0.3">
      <c r="B10" s="6">
        <v>2</v>
      </c>
      <c r="C10" s="6"/>
      <c r="D10" s="22" t="s">
        <v>54</v>
      </c>
      <c r="E10" s="23"/>
      <c r="F10" s="23"/>
      <c r="G10" s="23"/>
      <c r="H10" s="23"/>
      <c r="I10" s="24"/>
      <c r="J10" s="4">
        <v>70</v>
      </c>
      <c r="K10" s="4">
        <v>70</v>
      </c>
      <c r="L10" s="4">
        <v>70</v>
      </c>
      <c r="M10" s="4"/>
      <c r="N10" s="4"/>
      <c r="O10" s="4"/>
      <c r="P10" s="4"/>
      <c r="Q10" s="8">
        <v>0</v>
      </c>
    </row>
    <row r="11" spans="2:18" x14ac:dyDescent="0.3">
      <c r="B11" s="6">
        <v>3</v>
      </c>
      <c r="C11" s="6"/>
      <c r="D11" s="22" t="s">
        <v>55</v>
      </c>
      <c r="E11" s="23"/>
      <c r="F11" s="23"/>
      <c r="G11" s="23"/>
      <c r="H11" s="23"/>
      <c r="I11" s="24"/>
      <c r="J11" s="4">
        <v>70</v>
      </c>
      <c r="K11" s="4">
        <v>70</v>
      </c>
      <c r="L11" s="4">
        <v>70</v>
      </c>
      <c r="M11" s="4"/>
      <c r="N11" s="4"/>
      <c r="O11" s="4"/>
      <c r="P11" s="4"/>
      <c r="Q11" s="8">
        <v>0</v>
      </c>
    </row>
    <row r="12" spans="2:18" x14ac:dyDescent="0.3">
      <c r="B12" s="6">
        <v>4</v>
      </c>
      <c r="C12" s="6"/>
      <c r="D12" s="22" t="s">
        <v>56</v>
      </c>
      <c r="E12" s="23"/>
      <c r="F12" s="23"/>
      <c r="G12" s="23"/>
      <c r="H12" s="23"/>
      <c r="I12" s="24"/>
      <c r="J12" s="4">
        <v>70</v>
      </c>
      <c r="K12" s="4">
        <v>70</v>
      </c>
      <c r="L12" s="4">
        <v>70</v>
      </c>
      <c r="M12" s="4"/>
      <c r="N12" s="4"/>
      <c r="O12" s="4"/>
      <c r="P12" s="4"/>
      <c r="Q12" s="8">
        <v>0</v>
      </c>
    </row>
    <row r="13" spans="2:18" x14ac:dyDescent="0.3">
      <c r="B13" s="6">
        <f t="shared" ref="B13:B18" si="0">B12+1</f>
        <v>5</v>
      </c>
      <c r="C13" s="6"/>
      <c r="D13" s="22" t="s">
        <v>57</v>
      </c>
      <c r="E13" s="23"/>
      <c r="F13" s="23"/>
      <c r="G13" s="23"/>
      <c r="H13" s="23"/>
      <c r="I13" s="24"/>
      <c r="J13" s="4">
        <v>70</v>
      </c>
      <c r="K13" s="4">
        <v>70</v>
      </c>
      <c r="L13" s="4">
        <v>70</v>
      </c>
      <c r="M13" s="4"/>
      <c r="N13" s="4"/>
      <c r="O13" s="4"/>
      <c r="P13" s="4"/>
      <c r="Q13" s="8">
        <v>0</v>
      </c>
    </row>
    <row r="14" spans="2:18" x14ac:dyDescent="0.3">
      <c r="B14" s="6">
        <f t="shared" si="0"/>
        <v>6</v>
      </c>
      <c r="C14" s="6"/>
      <c r="D14" s="22" t="s">
        <v>58</v>
      </c>
      <c r="E14" s="23"/>
      <c r="F14" s="23"/>
      <c r="G14" s="23"/>
      <c r="H14" s="23"/>
      <c r="I14" s="24"/>
      <c r="J14" s="4">
        <v>70</v>
      </c>
      <c r="K14" s="4">
        <v>75</v>
      </c>
      <c r="L14" s="4">
        <v>70</v>
      </c>
      <c r="M14" s="4"/>
      <c r="N14" s="4"/>
      <c r="O14" s="4"/>
      <c r="P14" s="4"/>
      <c r="Q14" s="8">
        <v>0</v>
      </c>
    </row>
    <row r="15" spans="2:18" x14ac:dyDescent="0.3">
      <c r="B15" s="6">
        <v>7</v>
      </c>
      <c r="C15" s="6"/>
      <c r="D15" s="22" t="s">
        <v>59</v>
      </c>
      <c r="E15" s="23"/>
      <c r="F15" s="23"/>
      <c r="G15" s="23"/>
      <c r="H15" s="23"/>
      <c r="I15" s="24"/>
      <c r="J15" s="4">
        <v>0</v>
      </c>
      <c r="K15" s="4">
        <v>70</v>
      </c>
      <c r="L15" s="4">
        <v>0</v>
      </c>
      <c r="M15" s="4"/>
      <c r="N15" s="4"/>
      <c r="O15" s="4"/>
      <c r="P15" s="4"/>
      <c r="Q15" s="8">
        <v>0</v>
      </c>
    </row>
    <row r="16" spans="2:18" x14ac:dyDescent="0.3">
      <c r="B16" s="6">
        <v>8</v>
      </c>
      <c r="C16" s="6"/>
      <c r="D16" s="22" t="s">
        <v>60</v>
      </c>
      <c r="E16" s="23"/>
      <c r="F16" s="23"/>
      <c r="G16" s="23"/>
      <c r="H16" s="23"/>
      <c r="I16" s="24"/>
      <c r="J16" s="4">
        <v>70</v>
      </c>
      <c r="K16" s="4">
        <v>80</v>
      </c>
      <c r="L16" s="4">
        <v>70</v>
      </c>
      <c r="M16" s="4"/>
      <c r="N16" s="4"/>
      <c r="O16" s="4"/>
      <c r="P16" s="4"/>
      <c r="Q16" s="8">
        <v>0</v>
      </c>
    </row>
    <row r="17" spans="2:17" x14ac:dyDescent="0.3">
      <c r="B17" s="6">
        <v>9</v>
      </c>
      <c r="C17" s="6"/>
      <c r="D17" s="22" t="s">
        <v>61</v>
      </c>
      <c r="E17" s="23"/>
      <c r="F17" s="23"/>
      <c r="G17" s="23"/>
      <c r="H17" s="23"/>
      <c r="I17" s="24"/>
      <c r="J17" s="4">
        <v>0</v>
      </c>
      <c r="K17" s="4">
        <v>70</v>
      </c>
      <c r="L17" s="4">
        <v>0</v>
      </c>
      <c r="M17" s="4"/>
      <c r="N17" s="4"/>
      <c r="O17" s="4"/>
      <c r="P17" s="4"/>
      <c r="Q17" s="8">
        <v>0</v>
      </c>
    </row>
    <row r="18" spans="2:17" x14ac:dyDescent="0.3">
      <c r="B18" s="6">
        <f t="shared" si="0"/>
        <v>10</v>
      </c>
      <c r="C18" s="6"/>
      <c r="D18" s="22" t="s">
        <v>62</v>
      </c>
      <c r="E18" s="23"/>
      <c r="F18" s="23"/>
      <c r="G18" s="23"/>
      <c r="H18" s="23"/>
      <c r="I18" s="24"/>
      <c r="J18" s="4">
        <v>70</v>
      </c>
      <c r="K18" s="4">
        <v>75</v>
      </c>
      <c r="L18" s="4">
        <v>0</v>
      </c>
      <c r="M18" s="4"/>
      <c r="N18" s="4"/>
      <c r="O18" s="4"/>
      <c r="P18" s="4"/>
      <c r="Q18" s="8">
        <v>0</v>
      </c>
    </row>
    <row r="19" spans="2:17" x14ac:dyDescent="0.3">
      <c r="B19" s="6">
        <v>11</v>
      </c>
      <c r="C19" s="6"/>
      <c r="D19" s="21" t="s">
        <v>63</v>
      </c>
      <c r="E19" s="21"/>
      <c r="F19" s="21"/>
      <c r="G19" s="21"/>
      <c r="H19" s="21"/>
      <c r="I19" s="21"/>
      <c r="J19" s="4">
        <v>70</v>
      </c>
      <c r="K19" s="4">
        <v>80</v>
      </c>
      <c r="L19" s="4">
        <v>70</v>
      </c>
      <c r="M19" s="4"/>
      <c r="N19" s="4"/>
      <c r="O19" s="4"/>
      <c r="P19" s="4"/>
      <c r="Q19" s="8">
        <v>0</v>
      </c>
    </row>
    <row r="20" spans="2:17" x14ac:dyDescent="0.3">
      <c r="C20" s="15"/>
      <c r="D20" s="15"/>
      <c r="E20" s="1"/>
      <c r="H20" s="20" t="s">
        <v>19</v>
      </c>
      <c r="I20" s="20"/>
      <c r="J20" s="10">
        <f t="shared" ref="J20:Q20" si="1">COUNTIF(J9:J19,"&gt;=70")</f>
        <v>9</v>
      </c>
      <c r="K20" s="10">
        <f t="shared" si="1"/>
        <v>10</v>
      </c>
      <c r="L20" s="10">
        <f t="shared" si="1"/>
        <v>8</v>
      </c>
      <c r="M20" s="10">
        <f t="shared" si="1"/>
        <v>0</v>
      </c>
      <c r="N20" s="10">
        <f t="shared" si="1"/>
        <v>0</v>
      </c>
      <c r="O20" s="10">
        <f t="shared" si="1"/>
        <v>0</v>
      </c>
      <c r="P20" s="10">
        <f t="shared" si="1"/>
        <v>0</v>
      </c>
      <c r="Q20" s="14">
        <f t="shared" si="1"/>
        <v>0</v>
      </c>
    </row>
    <row r="21" spans="2:17" x14ac:dyDescent="0.3">
      <c r="C21" s="15"/>
      <c r="D21" s="15"/>
      <c r="E21" s="7"/>
      <c r="H21" s="19" t="s">
        <v>20</v>
      </c>
      <c r="I21" s="19"/>
      <c r="J21" s="11">
        <f t="shared" ref="J21:Q21" si="2">COUNTIF(J9:J19,"&lt;70")</f>
        <v>2</v>
      </c>
      <c r="K21" s="11">
        <f t="shared" si="2"/>
        <v>1</v>
      </c>
      <c r="L21" s="11">
        <f t="shared" si="2"/>
        <v>3</v>
      </c>
      <c r="M21" s="11">
        <f t="shared" si="2"/>
        <v>0</v>
      </c>
      <c r="N21" s="11">
        <f t="shared" si="2"/>
        <v>0</v>
      </c>
      <c r="O21" s="11">
        <f t="shared" si="2"/>
        <v>0</v>
      </c>
      <c r="P21" s="11">
        <f t="shared" si="2"/>
        <v>0</v>
      </c>
      <c r="Q21" s="11">
        <f t="shared" si="2"/>
        <v>11</v>
      </c>
    </row>
    <row r="22" spans="2:17" x14ac:dyDescent="0.3">
      <c r="C22" s="15"/>
      <c r="D22" s="15"/>
      <c r="E22" s="15"/>
      <c r="H22" s="19" t="s">
        <v>21</v>
      </c>
      <c r="I22" s="19"/>
      <c r="J22" s="11">
        <f t="shared" ref="J22:Q22" si="3">COUNT(J9:J19)</f>
        <v>11</v>
      </c>
      <c r="K22" s="11">
        <f t="shared" si="3"/>
        <v>11</v>
      </c>
      <c r="L22" s="11">
        <f t="shared" si="3"/>
        <v>11</v>
      </c>
      <c r="M22" s="11">
        <f t="shared" si="3"/>
        <v>0</v>
      </c>
      <c r="N22" s="11">
        <f t="shared" si="3"/>
        <v>0</v>
      </c>
      <c r="O22" s="11">
        <f t="shared" si="3"/>
        <v>0</v>
      </c>
      <c r="P22" s="11">
        <f t="shared" si="3"/>
        <v>0</v>
      </c>
      <c r="Q22" s="11">
        <f t="shared" si="3"/>
        <v>11</v>
      </c>
    </row>
    <row r="23" spans="2:17" x14ac:dyDescent="0.3">
      <c r="C23" s="15"/>
      <c r="D23" s="15"/>
      <c r="E23" s="1"/>
      <c r="H23" s="16" t="s">
        <v>16</v>
      </c>
      <c r="I23" s="16"/>
      <c r="J23" s="12">
        <f>J20/J22</f>
        <v>0.81818181818181823</v>
      </c>
      <c r="K23" s="13">
        <f t="shared" ref="K23:Q23" si="4">K20/K22</f>
        <v>0.90909090909090906</v>
      </c>
      <c r="L23" s="13">
        <f t="shared" si="4"/>
        <v>0.72727272727272729</v>
      </c>
      <c r="M23" s="13" t="e">
        <f t="shared" si="4"/>
        <v>#DIV/0!</v>
      </c>
      <c r="N23" s="13" t="e">
        <f t="shared" si="4"/>
        <v>#DIV/0!</v>
      </c>
      <c r="O23" s="13" t="e">
        <f t="shared" si="4"/>
        <v>#DIV/0!</v>
      </c>
      <c r="P23" s="13" t="e">
        <f t="shared" si="4"/>
        <v>#DIV/0!</v>
      </c>
      <c r="Q23" s="13">
        <f t="shared" si="4"/>
        <v>0</v>
      </c>
    </row>
    <row r="24" spans="2:17" x14ac:dyDescent="0.3">
      <c r="C24" s="15"/>
      <c r="D24" s="15"/>
      <c r="E24" s="1"/>
      <c r="H24" s="16" t="s">
        <v>17</v>
      </c>
      <c r="I24" s="16"/>
      <c r="J24" s="12">
        <f>J21/J22</f>
        <v>0.18181818181818182</v>
      </c>
      <c r="K24" s="12">
        <f t="shared" ref="K24:Q24" si="5">K21/K22</f>
        <v>9.0909090909090912E-2</v>
      </c>
      <c r="L24" s="13">
        <f t="shared" si="5"/>
        <v>0.27272727272727271</v>
      </c>
      <c r="M24" s="13" t="e">
        <f t="shared" si="5"/>
        <v>#DIV/0!</v>
      </c>
      <c r="N24" s="13" t="e">
        <f t="shared" si="5"/>
        <v>#DIV/0!</v>
      </c>
      <c r="O24" s="13" t="e">
        <f t="shared" si="5"/>
        <v>#DIV/0!</v>
      </c>
      <c r="P24" s="13" t="e">
        <f t="shared" si="5"/>
        <v>#DIV/0!</v>
      </c>
      <c r="Q24" s="13">
        <f t="shared" si="5"/>
        <v>1</v>
      </c>
    </row>
    <row r="25" spans="2:17" x14ac:dyDescent="0.3">
      <c r="C25" s="15"/>
      <c r="D25" s="15"/>
      <c r="E25" s="7"/>
      <c r="J25">
        <f>AVERAGE(J9:J19)</f>
        <v>57.272727272727273</v>
      </c>
      <c r="K25">
        <f>AVERAGE(K9:K19)</f>
        <v>66.36363636363636</v>
      </c>
      <c r="L25">
        <f>AVERAGE(L9:L19)</f>
        <v>50.909090909090907</v>
      </c>
    </row>
    <row r="26" spans="2:17" x14ac:dyDescent="0.3">
      <c r="C26" s="1"/>
      <c r="D26" s="1"/>
      <c r="E26" s="7"/>
    </row>
    <row r="27" spans="2:17" x14ac:dyDescent="0.3">
      <c r="J27" s="17"/>
      <c r="K27" s="17"/>
      <c r="L27" s="17"/>
      <c r="M27" s="17"/>
      <c r="N27" s="17"/>
      <c r="O27" s="17"/>
      <c r="P27" s="17"/>
    </row>
    <row r="28" spans="2:17" x14ac:dyDescent="0.3">
      <c r="J28" s="18" t="s">
        <v>18</v>
      </c>
      <c r="K28" s="18"/>
      <c r="L28" s="18"/>
      <c r="M28" s="18"/>
      <c r="N28" s="18"/>
      <c r="O28" s="18"/>
      <c r="P28" s="18"/>
    </row>
  </sheetData>
  <mergeCells count="33">
    <mergeCell ref="B2:P2"/>
    <mergeCell ref="C3:P3"/>
    <mergeCell ref="D4:G4"/>
    <mergeCell ref="J4:K4"/>
    <mergeCell ref="N4:O4"/>
    <mergeCell ref="K6:P6"/>
    <mergeCell ref="D8:I8"/>
    <mergeCell ref="D9:I9"/>
    <mergeCell ref="D10:I10"/>
    <mergeCell ref="D6:G6"/>
    <mergeCell ref="I6:J6"/>
    <mergeCell ref="J28:P28"/>
    <mergeCell ref="C21:D21"/>
    <mergeCell ref="H21:I21"/>
    <mergeCell ref="C22:E22"/>
    <mergeCell ref="H22:I22"/>
    <mergeCell ref="C23:D23"/>
    <mergeCell ref="H23:I23"/>
    <mergeCell ref="C24:D24"/>
    <mergeCell ref="H24:I24"/>
    <mergeCell ref="C25:D25"/>
    <mergeCell ref="J27:P27"/>
    <mergeCell ref="C20:D20"/>
    <mergeCell ref="H20:I20"/>
    <mergeCell ref="D19:I19"/>
    <mergeCell ref="D11:I11"/>
    <mergeCell ref="D12:I12"/>
    <mergeCell ref="D13:I13"/>
    <mergeCell ref="D14:I14"/>
    <mergeCell ref="D15:I15"/>
    <mergeCell ref="D16:I16"/>
    <mergeCell ref="D17:I17"/>
    <mergeCell ref="D18:I1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27"/>
  <sheetViews>
    <sheetView zoomScale="84" zoomScaleNormal="84" workbookViewId="0">
      <selection activeCell="M10" sqref="M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3">
      <c r="C4" t="s">
        <v>0</v>
      </c>
      <c r="D4" s="27" t="s">
        <v>93</v>
      </c>
      <c r="E4" s="27"/>
      <c r="F4" s="27"/>
      <c r="G4" s="27"/>
      <c r="I4" t="s">
        <v>1</v>
      </c>
      <c r="J4" s="28" t="s">
        <v>94</v>
      </c>
      <c r="K4" s="28"/>
      <c r="M4" t="s">
        <v>2</v>
      </c>
      <c r="N4" s="29">
        <v>45357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91</v>
      </c>
      <c r="E6" s="28"/>
      <c r="F6" s="28"/>
      <c r="G6" s="28"/>
      <c r="I6" s="15" t="s">
        <v>22</v>
      </c>
      <c r="J6" s="15"/>
      <c r="K6" s="30" t="s">
        <v>24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">
      <c r="B9" s="6">
        <v>1</v>
      </c>
      <c r="C9" s="6" t="s">
        <v>75</v>
      </c>
      <c r="D9" s="21" t="s">
        <v>64</v>
      </c>
      <c r="E9" s="21"/>
      <c r="F9" s="21"/>
      <c r="G9" s="21"/>
      <c r="H9" s="21"/>
      <c r="I9" s="21"/>
      <c r="J9" s="4">
        <v>70</v>
      </c>
      <c r="K9" s="4">
        <v>0</v>
      </c>
      <c r="L9" s="4">
        <v>0</v>
      </c>
      <c r="M9" s="4"/>
      <c r="N9" s="4"/>
      <c r="O9" s="4"/>
      <c r="P9" s="4"/>
      <c r="Q9" s="9">
        <v>0</v>
      </c>
    </row>
    <row r="10" spans="2:18" x14ac:dyDescent="0.3">
      <c r="B10" s="6">
        <v>2</v>
      </c>
      <c r="C10" s="6" t="s">
        <v>77</v>
      </c>
      <c r="D10" s="21" t="s">
        <v>66</v>
      </c>
      <c r="E10" s="21"/>
      <c r="F10" s="21"/>
      <c r="G10" s="21"/>
      <c r="H10" s="21"/>
      <c r="I10" s="21"/>
      <c r="J10" s="4">
        <v>80</v>
      </c>
      <c r="K10" s="4">
        <v>90</v>
      </c>
      <c r="L10" s="4">
        <v>70</v>
      </c>
      <c r="M10" s="4"/>
      <c r="N10" s="4"/>
      <c r="O10" s="4"/>
      <c r="P10" s="4"/>
      <c r="Q10" s="9">
        <v>0</v>
      </c>
    </row>
    <row r="11" spans="2:18" x14ac:dyDescent="0.3">
      <c r="B11" s="6">
        <v>3</v>
      </c>
      <c r="C11" s="6" t="s">
        <v>78</v>
      </c>
      <c r="D11" s="21" t="s">
        <v>67</v>
      </c>
      <c r="E11" s="21"/>
      <c r="F11" s="21"/>
      <c r="G11" s="21"/>
      <c r="H11" s="21"/>
      <c r="I11" s="21"/>
      <c r="J11" s="4">
        <v>70</v>
      </c>
      <c r="K11" s="4">
        <v>0</v>
      </c>
      <c r="L11" s="4">
        <v>0</v>
      </c>
      <c r="M11" s="4"/>
      <c r="N11" s="4"/>
      <c r="O11" s="4"/>
      <c r="P11" s="4"/>
      <c r="Q11" s="9">
        <v>0</v>
      </c>
    </row>
    <row r="12" spans="2:18" x14ac:dyDescent="0.3">
      <c r="B12" s="6">
        <f t="shared" ref="B12:B13" si="0">B11+1</f>
        <v>4</v>
      </c>
      <c r="C12" s="6" t="s">
        <v>79</v>
      </c>
      <c r="D12" s="21" t="s">
        <v>68</v>
      </c>
      <c r="E12" s="21"/>
      <c r="F12" s="21"/>
      <c r="G12" s="21"/>
      <c r="H12" s="21"/>
      <c r="I12" s="21"/>
      <c r="J12" s="4">
        <v>70</v>
      </c>
      <c r="K12" s="4">
        <v>70</v>
      </c>
      <c r="L12" s="4">
        <v>70</v>
      </c>
      <c r="M12" s="4"/>
      <c r="N12" s="4"/>
      <c r="O12" s="4"/>
      <c r="P12" s="4"/>
      <c r="Q12" s="9">
        <v>0</v>
      </c>
    </row>
    <row r="13" spans="2:18" x14ac:dyDescent="0.3">
      <c r="B13" s="6">
        <f t="shared" si="0"/>
        <v>5</v>
      </c>
      <c r="C13" s="6" t="s">
        <v>80</v>
      </c>
      <c r="D13" s="21" t="s">
        <v>69</v>
      </c>
      <c r="E13" s="21"/>
      <c r="F13" s="21"/>
      <c r="G13" s="21"/>
      <c r="H13" s="21"/>
      <c r="I13" s="21"/>
      <c r="J13" s="4">
        <v>70</v>
      </c>
      <c r="K13" s="4">
        <v>0</v>
      </c>
      <c r="L13" s="4">
        <v>0</v>
      </c>
      <c r="M13" s="4"/>
      <c r="N13" s="4"/>
      <c r="O13" s="4"/>
      <c r="P13" s="4"/>
      <c r="Q13" s="9">
        <v>0</v>
      </c>
    </row>
    <row r="14" spans="2:18" x14ac:dyDescent="0.3">
      <c r="B14" s="6">
        <v>6</v>
      </c>
      <c r="C14" s="6" t="s">
        <v>81</v>
      </c>
      <c r="D14" s="21" t="s">
        <v>70</v>
      </c>
      <c r="E14" s="21"/>
      <c r="F14" s="21"/>
      <c r="G14" s="21"/>
      <c r="H14" s="21"/>
      <c r="I14" s="21"/>
      <c r="J14" s="4">
        <v>70</v>
      </c>
      <c r="K14" s="4">
        <v>0</v>
      </c>
      <c r="L14" s="4">
        <v>0</v>
      </c>
      <c r="M14" s="4"/>
      <c r="N14" s="4"/>
      <c r="O14" s="4"/>
      <c r="P14" s="4"/>
      <c r="Q14" s="9">
        <v>0</v>
      </c>
    </row>
    <row r="15" spans="2:18" x14ac:dyDescent="0.3">
      <c r="B15" s="6">
        <v>7</v>
      </c>
      <c r="C15" s="6" t="s">
        <v>82</v>
      </c>
      <c r="D15" s="21" t="s">
        <v>71</v>
      </c>
      <c r="E15" s="21"/>
      <c r="F15" s="21"/>
      <c r="G15" s="21"/>
      <c r="H15" s="21"/>
      <c r="I15" s="21"/>
      <c r="J15" s="4">
        <v>70</v>
      </c>
      <c r="K15" s="4">
        <v>70</v>
      </c>
      <c r="L15" s="4">
        <v>70</v>
      </c>
      <c r="M15" s="4"/>
      <c r="N15" s="4"/>
      <c r="O15" s="4"/>
      <c r="P15" s="4"/>
      <c r="Q15" s="9">
        <v>0</v>
      </c>
    </row>
    <row r="16" spans="2:18" x14ac:dyDescent="0.3">
      <c r="B16" s="6">
        <v>8</v>
      </c>
      <c r="C16" s="6" t="s">
        <v>83</v>
      </c>
      <c r="D16" s="21" t="s">
        <v>72</v>
      </c>
      <c r="E16" s="21"/>
      <c r="F16" s="21"/>
      <c r="G16" s="21"/>
      <c r="H16" s="21"/>
      <c r="I16" s="21"/>
      <c r="J16" s="4">
        <v>70</v>
      </c>
      <c r="K16" s="4">
        <v>0</v>
      </c>
      <c r="L16" s="4">
        <v>0</v>
      </c>
      <c r="M16" s="4"/>
      <c r="N16" s="4"/>
      <c r="O16" s="4"/>
      <c r="P16" s="4"/>
      <c r="Q16" s="9">
        <v>0</v>
      </c>
    </row>
    <row r="17" spans="2:17" x14ac:dyDescent="0.3">
      <c r="B17" s="6">
        <v>9</v>
      </c>
      <c r="C17" s="6" t="s">
        <v>84</v>
      </c>
      <c r="D17" s="22" t="s">
        <v>73</v>
      </c>
      <c r="E17" s="23"/>
      <c r="F17" s="23"/>
      <c r="G17" s="23"/>
      <c r="H17" s="23"/>
      <c r="I17" s="24"/>
      <c r="J17" s="4">
        <v>0</v>
      </c>
      <c r="K17" s="4">
        <v>0</v>
      </c>
      <c r="L17" s="4">
        <v>0</v>
      </c>
      <c r="M17" s="4"/>
      <c r="N17" s="4"/>
      <c r="O17" s="4"/>
      <c r="P17" s="4"/>
      <c r="Q17" s="9">
        <v>0</v>
      </c>
    </row>
    <row r="18" spans="2:17" x14ac:dyDescent="0.3">
      <c r="B18" s="6">
        <v>10</v>
      </c>
      <c r="C18" s="6" t="s">
        <v>85</v>
      </c>
      <c r="D18" s="21" t="s">
        <v>74</v>
      </c>
      <c r="E18" s="21"/>
      <c r="F18" s="21"/>
      <c r="G18" s="21"/>
      <c r="H18" s="21"/>
      <c r="I18" s="21"/>
      <c r="J18" s="4">
        <v>70</v>
      </c>
      <c r="K18" s="4">
        <v>70</v>
      </c>
      <c r="L18" s="4">
        <v>70</v>
      </c>
      <c r="M18" s="4"/>
      <c r="N18" s="4"/>
      <c r="O18" s="4"/>
      <c r="P18" s="4"/>
      <c r="Q18" s="9">
        <v>0</v>
      </c>
    </row>
    <row r="19" spans="2:17" x14ac:dyDescent="0.3">
      <c r="C19" s="15"/>
      <c r="D19" s="15"/>
      <c r="E19" s="1"/>
      <c r="H19" s="20" t="s">
        <v>19</v>
      </c>
      <c r="I19" s="20"/>
      <c r="J19" s="10">
        <f t="shared" ref="J19:Q19" si="1">COUNTIF(J9:J18,"&gt;=70")</f>
        <v>9</v>
      </c>
      <c r="K19" s="10">
        <f t="shared" si="1"/>
        <v>4</v>
      </c>
      <c r="L19" s="10">
        <f t="shared" si="1"/>
        <v>4</v>
      </c>
      <c r="M19" s="10">
        <f t="shared" si="1"/>
        <v>0</v>
      </c>
      <c r="N19" s="10">
        <f t="shared" si="1"/>
        <v>0</v>
      </c>
      <c r="O19" s="10">
        <f t="shared" si="1"/>
        <v>0</v>
      </c>
      <c r="P19" s="10">
        <f t="shared" si="1"/>
        <v>0</v>
      </c>
      <c r="Q19" s="14">
        <f t="shared" si="1"/>
        <v>0</v>
      </c>
    </row>
    <row r="20" spans="2:17" x14ac:dyDescent="0.3">
      <c r="C20" s="15"/>
      <c r="D20" s="15"/>
      <c r="E20" s="7"/>
      <c r="H20" s="19" t="s">
        <v>20</v>
      </c>
      <c r="I20" s="19"/>
      <c r="J20" s="11">
        <f t="shared" ref="J20:Q20" si="2">COUNTIF(J9:J18,"&lt;70")</f>
        <v>1</v>
      </c>
      <c r="K20" s="11">
        <f t="shared" si="2"/>
        <v>6</v>
      </c>
      <c r="L20" s="11">
        <f t="shared" si="2"/>
        <v>6</v>
      </c>
      <c r="M20" s="11">
        <f t="shared" si="2"/>
        <v>0</v>
      </c>
      <c r="N20" s="11">
        <f t="shared" si="2"/>
        <v>0</v>
      </c>
      <c r="O20" s="11">
        <f t="shared" si="2"/>
        <v>0</v>
      </c>
      <c r="P20" s="11">
        <f t="shared" si="2"/>
        <v>0</v>
      </c>
      <c r="Q20" s="11">
        <f t="shared" si="2"/>
        <v>10</v>
      </c>
    </row>
    <row r="21" spans="2:17" x14ac:dyDescent="0.3">
      <c r="C21" s="15"/>
      <c r="D21" s="15"/>
      <c r="E21" s="15"/>
      <c r="H21" s="19" t="s">
        <v>21</v>
      </c>
      <c r="I21" s="19"/>
      <c r="J21" s="11">
        <f t="shared" ref="J21:Q21" si="3">COUNT(J9:J18)</f>
        <v>10</v>
      </c>
      <c r="K21" s="11">
        <f t="shared" si="3"/>
        <v>10</v>
      </c>
      <c r="L21" s="11">
        <f t="shared" si="3"/>
        <v>10</v>
      </c>
      <c r="M21" s="11">
        <f t="shared" si="3"/>
        <v>0</v>
      </c>
      <c r="N21" s="11">
        <f t="shared" si="3"/>
        <v>0</v>
      </c>
      <c r="O21" s="11">
        <f t="shared" si="3"/>
        <v>0</v>
      </c>
      <c r="P21" s="11">
        <f t="shared" si="3"/>
        <v>0</v>
      </c>
      <c r="Q21" s="11">
        <f t="shared" si="3"/>
        <v>10</v>
      </c>
    </row>
    <row r="22" spans="2:17" x14ac:dyDescent="0.3">
      <c r="C22" s="15"/>
      <c r="D22" s="15"/>
      <c r="E22" s="1"/>
      <c r="H22" s="16" t="s">
        <v>16</v>
      </c>
      <c r="I22" s="16"/>
      <c r="J22" s="12">
        <f>J19/J21</f>
        <v>0.9</v>
      </c>
      <c r="K22" s="13">
        <f t="shared" ref="K22:Q22" si="4">K19/K21</f>
        <v>0.4</v>
      </c>
      <c r="L22" s="13">
        <f t="shared" si="4"/>
        <v>0.4</v>
      </c>
      <c r="M22" s="13" t="e">
        <f t="shared" si="4"/>
        <v>#DIV/0!</v>
      </c>
      <c r="N22" s="13" t="e">
        <f t="shared" si="4"/>
        <v>#DIV/0!</v>
      </c>
      <c r="O22" s="13" t="e">
        <f t="shared" si="4"/>
        <v>#DIV/0!</v>
      </c>
      <c r="P22" s="13" t="e">
        <f t="shared" si="4"/>
        <v>#DIV/0!</v>
      </c>
      <c r="Q22" s="13">
        <f t="shared" si="4"/>
        <v>0</v>
      </c>
    </row>
    <row r="23" spans="2:17" x14ac:dyDescent="0.3">
      <c r="C23" s="15"/>
      <c r="D23" s="15"/>
      <c r="E23" s="1"/>
      <c r="H23" s="16" t="s">
        <v>17</v>
      </c>
      <c r="I23" s="16"/>
      <c r="J23" s="12">
        <f>J20/J21</f>
        <v>0.1</v>
      </c>
      <c r="K23" s="12">
        <f t="shared" ref="K23:Q23" si="5">K20/K21</f>
        <v>0.6</v>
      </c>
      <c r="L23" s="13">
        <f t="shared" si="5"/>
        <v>0.6</v>
      </c>
      <c r="M23" s="13" t="e">
        <f t="shared" si="5"/>
        <v>#DIV/0!</v>
      </c>
      <c r="N23" s="13" t="e">
        <f t="shared" si="5"/>
        <v>#DIV/0!</v>
      </c>
      <c r="O23" s="13" t="e">
        <f t="shared" si="5"/>
        <v>#DIV/0!</v>
      </c>
      <c r="P23" s="13" t="e">
        <f t="shared" si="5"/>
        <v>#DIV/0!</v>
      </c>
      <c r="Q23" s="13">
        <f t="shared" si="5"/>
        <v>1</v>
      </c>
    </row>
    <row r="24" spans="2:17" x14ac:dyDescent="0.3">
      <c r="C24" s="15"/>
      <c r="D24" s="15"/>
      <c r="E24" s="7"/>
      <c r="J24">
        <f>AVERAGE(J9:J18)</f>
        <v>64</v>
      </c>
      <c r="K24">
        <f>AVERAGE(K9:K18)</f>
        <v>30</v>
      </c>
    </row>
    <row r="25" spans="2:17" x14ac:dyDescent="0.3">
      <c r="C25" s="1"/>
      <c r="D25" s="1"/>
      <c r="E25" s="7"/>
    </row>
    <row r="26" spans="2:17" x14ac:dyDescent="0.3">
      <c r="J26" s="17"/>
      <c r="K26" s="17"/>
      <c r="L26" s="17"/>
      <c r="M26" s="17"/>
      <c r="N26" s="17"/>
      <c r="O26" s="17"/>
      <c r="P26" s="17"/>
    </row>
    <row r="27" spans="2:17" x14ac:dyDescent="0.3">
      <c r="J27" s="18" t="s">
        <v>18</v>
      </c>
      <c r="K27" s="18"/>
      <c r="L27" s="18"/>
      <c r="M27" s="18"/>
      <c r="N27" s="18"/>
      <c r="O27" s="18"/>
      <c r="P27" s="18"/>
    </row>
  </sheetData>
  <mergeCells count="32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C19:D19"/>
    <mergeCell ref="H19:I19"/>
    <mergeCell ref="D13:I13"/>
    <mergeCell ref="D14:I14"/>
    <mergeCell ref="D15:I15"/>
    <mergeCell ref="D16:I16"/>
    <mergeCell ref="D18:I18"/>
    <mergeCell ref="D17:I17"/>
    <mergeCell ref="C20:D20"/>
    <mergeCell ref="H20:I20"/>
    <mergeCell ref="C21:E21"/>
    <mergeCell ref="H21:I21"/>
    <mergeCell ref="C22:D22"/>
    <mergeCell ref="H22:I22"/>
    <mergeCell ref="C23:D23"/>
    <mergeCell ref="H23:I23"/>
    <mergeCell ref="C24:D24"/>
    <mergeCell ref="J26:P26"/>
    <mergeCell ref="J27:P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6"/>
  <sheetViews>
    <sheetView zoomScale="84" zoomScaleNormal="84" workbookViewId="0">
      <selection activeCell="K43" sqref="K43:L4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3">
      <c r="C4" t="s">
        <v>0</v>
      </c>
      <c r="D4" s="27" t="s">
        <v>97</v>
      </c>
      <c r="E4" s="27"/>
      <c r="F4" s="27"/>
      <c r="G4" s="27"/>
      <c r="I4" t="s">
        <v>1</v>
      </c>
      <c r="J4" s="28" t="s">
        <v>96</v>
      </c>
      <c r="K4" s="28"/>
      <c r="M4" t="s">
        <v>2</v>
      </c>
      <c r="N4" s="29">
        <v>45357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91</v>
      </c>
      <c r="E6" s="28"/>
      <c r="F6" s="28"/>
      <c r="G6" s="28"/>
      <c r="I6" s="15" t="s">
        <v>22</v>
      </c>
      <c r="J6" s="15"/>
      <c r="K6" s="30" t="s">
        <v>24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">
      <c r="B9" s="6">
        <v>1</v>
      </c>
      <c r="C9" t="s">
        <v>88</v>
      </c>
      <c r="D9" s="21" t="s">
        <v>86</v>
      </c>
      <c r="E9" s="21"/>
      <c r="F9" s="21"/>
      <c r="G9" s="21"/>
      <c r="H9" s="21"/>
      <c r="I9" s="21"/>
      <c r="J9" s="4">
        <v>0</v>
      </c>
      <c r="K9" s="4">
        <v>0</v>
      </c>
      <c r="L9" s="4">
        <v>0</v>
      </c>
      <c r="M9" s="4"/>
      <c r="N9" s="4"/>
      <c r="O9" s="4"/>
      <c r="P9" s="4"/>
      <c r="Q9" s="9">
        <v>0</v>
      </c>
    </row>
    <row r="10" spans="2:18" x14ac:dyDescent="0.3">
      <c r="B10" s="6">
        <f>B9+1</f>
        <v>2</v>
      </c>
      <c r="C10" s="6" t="s">
        <v>99</v>
      </c>
      <c r="D10" s="21" t="s">
        <v>98</v>
      </c>
      <c r="E10" s="21"/>
      <c r="F10" s="21"/>
      <c r="G10" s="21"/>
      <c r="H10" s="21"/>
      <c r="I10" s="21"/>
      <c r="J10" s="4">
        <v>0</v>
      </c>
      <c r="K10" s="4">
        <v>84</v>
      </c>
      <c r="L10" s="4">
        <v>0</v>
      </c>
      <c r="M10" s="4"/>
      <c r="N10" s="4"/>
      <c r="O10" s="4"/>
      <c r="P10" s="4"/>
      <c r="Q10" s="9">
        <v>0</v>
      </c>
    </row>
    <row r="11" spans="2:18" x14ac:dyDescent="0.3">
      <c r="B11" s="6">
        <f t="shared" ref="B11:B25" si="0">B10+1</f>
        <v>3</v>
      </c>
      <c r="C11" t="s">
        <v>100</v>
      </c>
      <c r="D11" s="21" t="s">
        <v>101</v>
      </c>
      <c r="E11" s="21"/>
      <c r="F11" s="21"/>
      <c r="G11" s="21"/>
      <c r="H11" s="21"/>
      <c r="I11" s="21"/>
      <c r="J11" s="4">
        <v>76</v>
      </c>
      <c r="K11" s="4">
        <v>0</v>
      </c>
      <c r="L11" s="4">
        <v>88</v>
      </c>
      <c r="M11" s="4"/>
      <c r="N11" s="4"/>
      <c r="O11" s="4"/>
      <c r="P11" s="4"/>
      <c r="Q11" s="9">
        <v>0</v>
      </c>
    </row>
    <row r="12" spans="2:18" ht="15" customHeight="1" x14ac:dyDescent="0.3">
      <c r="B12" s="6">
        <f t="shared" si="0"/>
        <v>4</v>
      </c>
      <c r="C12" t="s">
        <v>76</v>
      </c>
      <c r="D12" s="21" t="s">
        <v>65</v>
      </c>
      <c r="E12" s="21"/>
      <c r="F12" s="21"/>
      <c r="G12" s="21"/>
      <c r="H12" s="21"/>
      <c r="I12" s="21"/>
      <c r="J12" s="4">
        <v>0</v>
      </c>
      <c r="K12" s="4">
        <v>0</v>
      </c>
      <c r="L12" s="4">
        <v>0</v>
      </c>
      <c r="M12" s="4"/>
      <c r="N12" s="4"/>
      <c r="O12" s="4"/>
      <c r="P12" s="4"/>
      <c r="Q12" s="9">
        <v>0</v>
      </c>
    </row>
    <row r="13" spans="2:18" x14ac:dyDescent="0.3">
      <c r="B13" s="6">
        <f t="shared" si="0"/>
        <v>5</v>
      </c>
      <c r="C13" t="s">
        <v>89</v>
      </c>
      <c r="D13" s="21" t="s">
        <v>87</v>
      </c>
      <c r="E13" s="21"/>
      <c r="F13" s="21"/>
      <c r="G13" s="21"/>
      <c r="H13" s="21"/>
      <c r="I13" s="21"/>
      <c r="J13" s="4">
        <v>73</v>
      </c>
      <c r="K13" s="4">
        <v>88</v>
      </c>
      <c r="L13" s="4">
        <v>84</v>
      </c>
      <c r="M13" s="4"/>
      <c r="N13" s="4"/>
      <c r="O13" s="4"/>
      <c r="P13" s="4"/>
      <c r="Q13" s="9">
        <v>0</v>
      </c>
    </row>
    <row r="14" spans="2:18" ht="15.75" customHeight="1" x14ac:dyDescent="0.3">
      <c r="B14" s="6">
        <f t="shared" si="0"/>
        <v>6</v>
      </c>
      <c r="C14" t="s">
        <v>102</v>
      </c>
      <c r="D14" s="21" t="s">
        <v>103</v>
      </c>
      <c r="E14" s="21"/>
      <c r="F14" s="21"/>
      <c r="G14" s="21"/>
      <c r="H14" s="21"/>
      <c r="I14" s="21"/>
      <c r="J14" s="4">
        <v>0</v>
      </c>
      <c r="K14" s="4">
        <v>0</v>
      </c>
      <c r="L14" s="4">
        <v>0</v>
      </c>
      <c r="M14" s="4"/>
      <c r="N14" s="4"/>
      <c r="O14" s="4"/>
      <c r="P14" s="4"/>
      <c r="Q14" s="9">
        <v>0</v>
      </c>
    </row>
    <row r="15" spans="2:18" x14ac:dyDescent="0.3">
      <c r="B15" s="6">
        <f t="shared" si="0"/>
        <v>7</v>
      </c>
      <c r="C15" t="s">
        <v>102</v>
      </c>
      <c r="D15" s="21" t="s">
        <v>104</v>
      </c>
      <c r="E15" s="21"/>
      <c r="F15" s="21"/>
      <c r="G15" s="21"/>
      <c r="H15" s="21"/>
      <c r="I15" s="21"/>
      <c r="J15" s="4">
        <v>81</v>
      </c>
      <c r="K15" s="4">
        <v>70</v>
      </c>
      <c r="L15" s="4">
        <v>70</v>
      </c>
      <c r="M15" s="4"/>
      <c r="N15" s="4"/>
      <c r="O15" s="4"/>
      <c r="P15" s="4"/>
      <c r="Q15" s="9">
        <v>0</v>
      </c>
    </row>
    <row r="16" spans="2:18" ht="15" customHeight="1" x14ac:dyDescent="0.3">
      <c r="B16" s="6">
        <f t="shared" si="0"/>
        <v>8</v>
      </c>
      <c r="C16" t="s">
        <v>105</v>
      </c>
      <c r="D16" s="21" t="s">
        <v>106</v>
      </c>
      <c r="E16" s="21"/>
      <c r="F16" s="21"/>
      <c r="G16" s="21"/>
      <c r="H16" s="21"/>
      <c r="I16" s="21"/>
      <c r="J16" s="4">
        <v>70</v>
      </c>
      <c r="K16" s="4">
        <v>70</v>
      </c>
      <c r="L16" s="4">
        <v>0</v>
      </c>
      <c r="M16" s="4"/>
      <c r="N16" s="4"/>
      <c r="O16" s="4"/>
      <c r="P16" s="4"/>
      <c r="Q16" s="9">
        <v>0</v>
      </c>
    </row>
    <row r="17" spans="2:17" x14ac:dyDescent="0.3">
      <c r="B17" s="6">
        <f t="shared" si="0"/>
        <v>9</v>
      </c>
      <c r="C17" t="s">
        <v>107</v>
      </c>
      <c r="D17" s="21" t="s">
        <v>108</v>
      </c>
      <c r="E17" s="21"/>
      <c r="F17" s="21"/>
      <c r="G17" s="21"/>
      <c r="H17" s="21"/>
      <c r="I17" s="21"/>
      <c r="J17" s="4">
        <v>85</v>
      </c>
      <c r="K17" s="4">
        <v>89</v>
      </c>
      <c r="L17" s="4">
        <v>80</v>
      </c>
      <c r="M17" s="4"/>
      <c r="N17" s="4"/>
      <c r="O17" s="4"/>
      <c r="P17" s="4"/>
      <c r="Q17" s="9">
        <v>0</v>
      </c>
    </row>
    <row r="18" spans="2:17" ht="15.75" customHeight="1" x14ac:dyDescent="0.3">
      <c r="B18" s="6">
        <f t="shared" si="0"/>
        <v>10</v>
      </c>
      <c r="C18" s="6" t="s">
        <v>109</v>
      </c>
      <c r="D18" s="21" t="s">
        <v>110</v>
      </c>
      <c r="E18" s="21"/>
      <c r="F18" s="21"/>
      <c r="G18" s="21"/>
      <c r="H18" s="21"/>
      <c r="I18" s="21"/>
      <c r="J18" s="4">
        <v>70</v>
      </c>
      <c r="K18" s="4">
        <v>80</v>
      </c>
      <c r="L18" s="4">
        <v>0</v>
      </c>
      <c r="M18" s="4"/>
      <c r="N18" s="4"/>
      <c r="O18" s="4"/>
      <c r="P18" s="4"/>
      <c r="Q18" s="9">
        <v>0</v>
      </c>
    </row>
    <row r="19" spans="2:17" ht="15.75" customHeight="1" x14ac:dyDescent="0.3">
      <c r="B19" s="6">
        <f t="shared" si="0"/>
        <v>11</v>
      </c>
      <c r="C19" t="s">
        <v>111</v>
      </c>
      <c r="D19" s="21" t="s">
        <v>112</v>
      </c>
      <c r="E19" s="21"/>
      <c r="F19" s="21"/>
      <c r="G19" s="21"/>
      <c r="H19" s="21"/>
      <c r="I19" s="21"/>
      <c r="J19" s="4">
        <v>0</v>
      </c>
      <c r="K19" s="4">
        <v>76</v>
      </c>
      <c r="L19" s="4">
        <v>0</v>
      </c>
      <c r="M19" s="4"/>
      <c r="N19" s="4"/>
      <c r="O19" s="4"/>
      <c r="P19" s="4"/>
      <c r="Q19" s="9">
        <v>0</v>
      </c>
    </row>
    <row r="20" spans="2:17" x14ac:dyDescent="0.3">
      <c r="B20" s="6">
        <f t="shared" si="0"/>
        <v>12</v>
      </c>
      <c r="C20" t="s">
        <v>113</v>
      </c>
      <c r="D20" s="21" t="s">
        <v>114</v>
      </c>
      <c r="E20" s="21"/>
      <c r="F20" s="21"/>
      <c r="G20" s="21"/>
      <c r="H20" s="21"/>
      <c r="I20" s="21"/>
      <c r="J20" s="4">
        <v>71</v>
      </c>
      <c r="K20" s="4">
        <v>0</v>
      </c>
      <c r="L20" s="4">
        <v>0</v>
      </c>
      <c r="M20" s="4"/>
      <c r="N20" s="4"/>
      <c r="O20" s="4"/>
      <c r="P20" s="4"/>
      <c r="Q20" s="9">
        <v>0</v>
      </c>
    </row>
    <row r="21" spans="2:17" x14ac:dyDescent="0.3">
      <c r="B21" s="6">
        <f t="shared" si="0"/>
        <v>13</v>
      </c>
      <c r="C21" t="s">
        <v>115</v>
      </c>
      <c r="D21" s="21" t="s">
        <v>116</v>
      </c>
      <c r="E21" s="21"/>
      <c r="F21" s="21"/>
      <c r="G21" s="21"/>
      <c r="H21" s="21"/>
      <c r="I21" s="21"/>
      <c r="J21" s="4">
        <v>0</v>
      </c>
      <c r="K21" s="4">
        <v>0</v>
      </c>
      <c r="L21" s="4">
        <v>0</v>
      </c>
      <c r="M21" s="4"/>
      <c r="N21" s="4"/>
      <c r="O21" s="4"/>
      <c r="P21" s="4"/>
      <c r="Q21" s="9">
        <v>0</v>
      </c>
    </row>
    <row r="22" spans="2:17" ht="15" customHeight="1" x14ac:dyDescent="0.3">
      <c r="B22" s="6">
        <f t="shared" si="0"/>
        <v>14</v>
      </c>
      <c r="C22" t="s">
        <v>117</v>
      </c>
      <c r="D22" s="21" t="s">
        <v>118</v>
      </c>
      <c r="E22" s="21"/>
      <c r="F22" s="21"/>
      <c r="G22" s="21"/>
      <c r="H22" s="21"/>
      <c r="I22" s="21"/>
      <c r="J22" s="4">
        <v>88</v>
      </c>
      <c r="K22" s="4">
        <v>70</v>
      </c>
      <c r="L22" s="4">
        <v>70</v>
      </c>
      <c r="M22" s="4"/>
      <c r="N22" s="4"/>
      <c r="O22" s="4"/>
      <c r="P22" s="4"/>
      <c r="Q22" s="9">
        <v>0</v>
      </c>
    </row>
    <row r="23" spans="2:17" ht="15.75" customHeight="1" x14ac:dyDescent="0.3">
      <c r="B23" s="6">
        <f t="shared" si="0"/>
        <v>15</v>
      </c>
      <c r="C23" t="s">
        <v>119</v>
      </c>
      <c r="D23" s="21" t="s">
        <v>120</v>
      </c>
      <c r="E23" s="21"/>
      <c r="F23" s="21"/>
      <c r="G23" s="21"/>
      <c r="H23" s="21"/>
      <c r="I23" s="21"/>
      <c r="J23" s="4">
        <v>73</v>
      </c>
      <c r="K23" s="4">
        <v>0</v>
      </c>
      <c r="L23" s="4">
        <v>70</v>
      </c>
      <c r="M23" s="4"/>
      <c r="N23" s="4"/>
      <c r="O23" s="4"/>
      <c r="P23" s="4"/>
      <c r="Q23" s="9">
        <v>0</v>
      </c>
    </row>
    <row r="24" spans="2:17" ht="15.75" customHeight="1" x14ac:dyDescent="0.3">
      <c r="B24" s="6">
        <f t="shared" si="0"/>
        <v>16</v>
      </c>
      <c r="C24" t="s">
        <v>121</v>
      </c>
      <c r="D24" s="21" t="s">
        <v>122</v>
      </c>
      <c r="E24" s="21"/>
      <c r="F24" s="21"/>
      <c r="G24" s="21"/>
      <c r="H24" s="21"/>
      <c r="I24" s="21"/>
      <c r="J24" s="4">
        <v>84</v>
      </c>
      <c r="K24" s="4">
        <v>72</v>
      </c>
      <c r="L24" s="4">
        <v>0</v>
      </c>
      <c r="M24" s="4"/>
      <c r="N24" s="4"/>
      <c r="O24" s="4"/>
      <c r="P24" s="4"/>
      <c r="Q24" s="9">
        <v>0</v>
      </c>
    </row>
    <row r="25" spans="2:17" ht="15" customHeight="1" x14ac:dyDescent="0.3">
      <c r="B25" s="6">
        <f t="shared" si="0"/>
        <v>17</v>
      </c>
      <c r="C25" t="s">
        <v>123</v>
      </c>
      <c r="D25" s="21" t="s">
        <v>124</v>
      </c>
      <c r="E25" s="21"/>
      <c r="F25" s="21"/>
      <c r="G25" s="21"/>
      <c r="H25" s="21"/>
      <c r="I25" s="21"/>
      <c r="J25" s="4">
        <v>96</v>
      </c>
      <c r="K25" s="4">
        <v>77</v>
      </c>
      <c r="L25" s="4">
        <v>80</v>
      </c>
      <c r="M25" s="4"/>
      <c r="N25" s="4"/>
      <c r="O25" s="4"/>
      <c r="P25" s="4"/>
      <c r="Q25" s="9">
        <v>0</v>
      </c>
    </row>
    <row r="26" spans="2:17" ht="15" customHeight="1" x14ac:dyDescent="0.3">
      <c r="B26" s="6">
        <v>18</v>
      </c>
      <c r="C26" t="s">
        <v>125</v>
      </c>
      <c r="D26" s="21" t="s">
        <v>126</v>
      </c>
      <c r="E26" s="21"/>
      <c r="F26" s="21"/>
      <c r="G26" s="21"/>
      <c r="H26" s="21"/>
      <c r="I26" s="21"/>
      <c r="J26" s="4">
        <v>90</v>
      </c>
      <c r="K26" s="4">
        <v>77</v>
      </c>
      <c r="L26" s="4">
        <v>85</v>
      </c>
      <c r="M26" s="4"/>
      <c r="N26" s="4"/>
      <c r="O26" s="4"/>
      <c r="P26" s="4"/>
      <c r="Q26" s="9">
        <v>0</v>
      </c>
    </row>
    <row r="27" spans="2:17" ht="15" customHeight="1" x14ac:dyDescent="0.3">
      <c r="B27" s="6">
        <v>19</v>
      </c>
      <c r="C27" t="s">
        <v>127</v>
      </c>
      <c r="D27" s="21" t="s">
        <v>128</v>
      </c>
      <c r="E27" s="21"/>
      <c r="F27" s="21"/>
      <c r="G27" s="21"/>
      <c r="H27" s="21"/>
      <c r="I27" s="21"/>
      <c r="J27" s="4">
        <v>86</v>
      </c>
      <c r="K27" s="4">
        <v>84</v>
      </c>
      <c r="L27" s="4">
        <v>85</v>
      </c>
      <c r="M27" s="4"/>
      <c r="N27" s="4"/>
      <c r="O27" s="4"/>
      <c r="P27" s="4"/>
      <c r="Q27" s="9">
        <v>0</v>
      </c>
    </row>
    <row r="28" spans="2:17" ht="15" customHeight="1" x14ac:dyDescent="0.3">
      <c r="B28" s="6">
        <v>20</v>
      </c>
      <c r="C28" t="s">
        <v>129</v>
      </c>
      <c r="D28" s="21" t="s">
        <v>130</v>
      </c>
      <c r="E28" s="21"/>
      <c r="F28" s="21"/>
      <c r="G28" s="21"/>
      <c r="H28" s="21"/>
      <c r="I28" s="21"/>
      <c r="J28" s="4">
        <v>0</v>
      </c>
      <c r="K28" s="4">
        <v>82</v>
      </c>
      <c r="L28" s="4">
        <v>90</v>
      </c>
      <c r="M28" s="4"/>
      <c r="N28" s="4"/>
      <c r="O28" s="4"/>
      <c r="P28" s="4"/>
      <c r="Q28" s="9">
        <v>0</v>
      </c>
    </row>
    <row r="29" spans="2:17" ht="15" customHeight="1" x14ac:dyDescent="0.3">
      <c r="B29" s="6">
        <v>21</v>
      </c>
      <c r="C29" t="s">
        <v>131</v>
      </c>
      <c r="D29" s="21" t="s">
        <v>132</v>
      </c>
      <c r="E29" s="21"/>
      <c r="F29" s="21"/>
      <c r="G29" s="21"/>
      <c r="H29" s="21"/>
      <c r="I29" s="21"/>
      <c r="J29" s="4">
        <v>77</v>
      </c>
      <c r="K29" s="4">
        <v>0</v>
      </c>
      <c r="L29" s="4">
        <v>0</v>
      </c>
      <c r="M29" s="4"/>
      <c r="N29" s="4"/>
      <c r="O29" s="4"/>
      <c r="P29" s="4"/>
      <c r="Q29" s="9">
        <v>0</v>
      </c>
    </row>
    <row r="30" spans="2:17" ht="15" customHeight="1" x14ac:dyDescent="0.3">
      <c r="B30" s="6">
        <v>22</v>
      </c>
      <c r="C30" t="s">
        <v>133</v>
      </c>
      <c r="D30" s="21" t="s">
        <v>134</v>
      </c>
      <c r="E30" s="21"/>
      <c r="F30" s="21"/>
      <c r="G30" s="21"/>
      <c r="H30" s="21"/>
      <c r="I30" s="21"/>
      <c r="J30" s="4">
        <v>70</v>
      </c>
      <c r="K30" s="4">
        <v>0</v>
      </c>
      <c r="L30" s="4">
        <v>0</v>
      </c>
      <c r="M30" s="4"/>
      <c r="N30" s="4"/>
      <c r="O30" s="4"/>
      <c r="P30" s="4"/>
      <c r="Q30" s="9">
        <v>0</v>
      </c>
    </row>
    <row r="31" spans="2:17" ht="15" customHeight="1" x14ac:dyDescent="0.3">
      <c r="B31" s="6">
        <v>23</v>
      </c>
      <c r="C31" t="s">
        <v>135</v>
      </c>
      <c r="D31" s="21" t="s">
        <v>136</v>
      </c>
      <c r="E31" s="21"/>
      <c r="F31" s="21"/>
      <c r="G31" s="21"/>
      <c r="H31" s="21"/>
      <c r="I31" s="21"/>
      <c r="J31" s="4">
        <v>85</v>
      </c>
      <c r="K31" s="4">
        <v>82</v>
      </c>
      <c r="L31" s="4">
        <v>85</v>
      </c>
      <c r="M31" s="4"/>
      <c r="N31" s="4"/>
      <c r="O31" s="4"/>
      <c r="P31" s="4"/>
      <c r="Q31" s="9">
        <v>0</v>
      </c>
    </row>
    <row r="32" spans="2:17" ht="15" customHeight="1" x14ac:dyDescent="0.3">
      <c r="B32" s="6">
        <v>24</v>
      </c>
      <c r="C32" t="s">
        <v>137</v>
      </c>
      <c r="D32" s="22" t="s">
        <v>148</v>
      </c>
      <c r="E32" s="23"/>
      <c r="F32" s="23"/>
      <c r="G32" s="23"/>
      <c r="H32" s="23"/>
      <c r="I32" s="24"/>
      <c r="J32" s="4">
        <v>0</v>
      </c>
      <c r="K32" s="4">
        <v>0</v>
      </c>
      <c r="L32" s="4">
        <v>0</v>
      </c>
      <c r="M32" s="4"/>
      <c r="N32" s="4"/>
      <c r="O32" s="4"/>
      <c r="P32" s="4"/>
      <c r="Q32" s="9">
        <v>0</v>
      </c>
    </row>
    <row r="33" spans="2:17" ht="15" customHeight="1" x14ac:dyDescent="0.3">
      <c r="B33" s="6">
        <v>25</v>
      </c>
      <c r="C33" t="s">
        <v>138</v>
      </c>
      <c r="D33" s="21" t="s">
        <v>139</v>
      </c>
      <c r="E33" s="21"/>
      <c r="F33" s="21"/>
      <c r="G33" s="21"/>
      <c r="H33" s="21"/>
      <c r="I33" s="21"/>
      <c r="J33" s="4">
        <v>72</v>
      </c>
      <c r="K33" s="4">
        <v>0</v>
      </c>
      <c r="L33" s="4">
        <v>0</v>
      </c>
      <c r="M33" s="4"/>
      <c r="N33" s="4"/>
      <c r="O33" s="4"/>
      <c r="P33" s="4"/>
      <c r="Q33" s="9">
        <v>0</v>
      </c>
    </row>
    <row r="34" spans="2:17" ht="15" customHeight="1" x14ac:dyDescent="0.3">
      <c r="B34" s="6">
        <v>26</v>
      </c>
      <c r="C34" t="s">
        <v>140</v>
      </c>
      <c r="D34" s="32" t="s">
        <v>141</v>
      </c>
      <c r="E34" s="33"/>
      <c r="F34" s="33"/>
      <c r="G34" s="33"/>
      <c r="H34" s="33"/>
      <c r="I34" s="34"/>
      <c r="J34" s="4">
        <v>76</v>
      </c>
      <c r="K34" s="4">
        <v>80</v>
      </c>
      <c r="L34" s="4">
        <v>70</v>
      </c>
      <c r="M34" s="4"/>
      <c r="N34" s="4"/>
      <c r="O34" s="4"/>
      <c r="P34" s="4"/>
      <c r="Q34" s="9">
        <v>0</v>
      </c>
    </row>
    <row r="35" spans="2:17" ht="15" customHeight="1" x14ac:dyDescent="0.3">
      <c r="B35" s="6">
        <v>27</v>
      </c>
      <c r="C35" t="s">
        <v>142</v>
      </c>
      <c r="D35" s="21" t="s">
        <v>143</v>
      </c>
      <c r="E35" s="21"/>
      <c r="F35" s="21"/>
      <c r="G35" s="21"/>
      <c r="H35" s="21"/>
      <c r="I35" s="21"/>
      <c r="J35" s="4">
        <v>78</v>
      </c>
      <c r="K35" s="4">
        <v>82</v>
      </c>
      <c r="L35" s="4">
        <v>70</v>
      </c>
      <c r="M35" s="4"/>
      <c r="N35" s="4"/>
      <c r="O35" s="4"/>
      <c r="P35" s="4"/>
      <c r="Q35" s="9">
        <v>0</v>
      </c>
    </row>
    <row r="36" spans="2:17" x14ac:dyDescent="0.3">
      <c r="B36" s="6">
        <v>28</v>
      </c>
      <c r="C36" t="s">
        <v>144</v>
      </c>
      <c r="D36" s="21" t="s">
        <v>145</v>
      </c>
      <c r="E36" s="21"/>
      <c r="F36" s="21"/>
      <c r="G36" s="21"/>
      <c r="H36" s="21"/>
      <c r="I36" s="21"/>
      <c r="J36" s="4">
        <v>71</v>
      </c>
      <c r="K36" s="4">
        <v>0</v>
      </c>
      <c r="L36" s="4">
        <v>88</v>
      </c>
      <c r="M36" s="4"/>
      <c r="N36" s="4"/>
      <c r="O36" s="4"/>
      <c r="P36" s="4"/>
      <c r="Q36" s="9">
        <v>0</v>
      </c>
    </row>
    <row r="37" spans="2:17" ht="15" customHeight="1" x14ac:dyDescent="0.3">
      <c r="B37" s="6">
        <v>29</v>
      </c>
      <c r="C37" s="6" t="s">
        <v>146</v>
      </c>
      <c r="D37" s="21" t="s">
        <v>147</v>
      </c>
      <c r="E37" s="21"/>
      <c r="F37" s="21"/>
      <c r="G37" s="21"/>
      <c r="H37" s="21"/>
      <c r="I37" s="21"/>
      <c r="J37" s="4">
        <v>77</v>
      </c>
      <c r="K37" s="4">
        <v>71</v>
      </c>
      <c r="L37" s="4">
        <v>85</v>
      </c>
      <c r="M37" s="4"/>
      <c r="N37" s="4"/>
      <c r="O37" s="4"/>
      <c r="P37" s="4"/>
      <c r="Q37" s="9">
        <v>0</v>
      </c>
    </row>
    <row r="38" spans="2:17" ht="15" customHeight="1" x14ac:dyDescent="0.3">
      <c r="C38" s="15"/>
      <c r="D38" s="15"/>
      <c r="E38" s="1"/>
      <c r="H38" s="20" t="s">
        <v>19</v>
      </c>
      <c r="I38" s="20"/>
      <c r="J38" s="10">
        <f t="shared" ref="J38:Q38" si="1">COUNTIF(J9:J37,"&gt;=70")</f>
        <v>21</v>
      </c>
      <c r="K38" s="10">
        <f t="shared" si="1"/>
        <v>17</v>
      </c>
      <c r="L38" s="10">
        <f t="shared" si="1"/>
        <v>15</v>
      </c>
      <c r="M38" s="10">
        <f t="shared" si="1"/>
        <v>0</v>
      </c>
      <c r="N38" s="10">
        <f t="shared" si="1"/>
        <v>0</v>
      </c>
      <c r="O38" s="10">
        <f t="shared" si="1"/>
        <v>0</v>
      </c>
      <c r="P38" s="10">
        <f t="shared" si="1"/>
        <v>0</v>
      </c>
      <c r="Q38" s="14">
        <f t="shared" si="1"/>
        <v>0</v>
      </c>
    </row>
    <row r="39" spans="2:17" x14ac:dyDescent="0.3">
      <c r="C39" s="15"/>
      <c r="D39" s="15"/>
      <c r="E39" s="7"/>
      <c r="H39" s="19" t="s">
        <v>20</v>
      </c>
      <c r="I39" s="19"/>
      <c r="J39" s="11">
        <f t="shared" ref="J39:Q39" si="2">COUNTIF(J9:J37,"&lt;70")</f>
        <v>8</v>
      </c>
      <c r="K39" s="11">
        <f t="shared" si="2"/>
        <v>12</v>
      </c>
      <c r="L39" s="11">
        <f t="shared" si="2"/>
        <v>14</v>
      </c>
      <c r="M39" s="11">
        <f t="shared" si="2"/>
        <v>0</v>
      </c>
      <c r="N39" s="11">
        <f t="shared" si="2"/>
        <v>0</v>
      </c>
      <c r="O39" s="11">
        <f t="shared" si="2"/>
        <v>0</v>
      </c>
      <c r="P39" s="11">
        <f t="shared" si="2"/>
        <v>0</v>
      </c>
      <c r="Q39" s="11">
        <f t="shared" si="2"/>
        <v>29</v>
      </c>
    </row>
    <row r="40" spans="2:17" ht="15" customHeight="1" x14ac:dyDescent="0.3">
      <c r="C40" s="15"/>
      <c r="D40" s="15"/>
      <c r="E40" s="15"/>
      <c r="H40" s="19" t="s">
        <v>21</v>
      </c>
      <c r="I40" s="19"/>
      <c r="J40" s="11">
        <f t="shared" ref="J40:Q40" si="3">COUNT(J9:J37)</f>
        <v>29</v>
      </c>
      <c r="K40" s="11">
        <f t="shared" si="3"/>
        <v>29</v>
      </c>
      <c r="L40" s="11">
        <f t="shared" si="3"/>
        <v>29</v>
      </c>
      <c r="M40" s="11">
        <f t="shared" si="3"/>
        <v>0</v>
      </c>
      <c r="N40" s="11">
        <f t="shared" si="3"/>
        <v>0</v>
      </c>
      <c r="O40" s="11">
        <f t="shared" si="3"/>
        <v>0</v>
      </c>
      <c r="P40" s="11">
        <f t="shared" si="3"/>
        <v>0</v>
      </c>
      <c r="Q40" s="11">
        <f t="shared" si="3"/>
        <v>29</v>
      </c>
    </row>
    <row r="41" spans="2:17" x14ac:dyDescent="0.3">
      <c r="C41" s="15"/>
      <c r="D41" s="15"/>
      <c r="E41" s="1"/>
      <c r="H41" s="16" t="s">
        <v>16</v>
      </c>
      <c r="I41" s="16"/>
      <c r="J41" s="12">
        <f>J38/J40</f>
        <v>0.72413793103448276</v>
      </c>
      <c r="K41" s="13">
        <f t="shared" ref="K41:Q41" si="4">K38/K40</f>
        <v>0.58620689655172409</v>
      </c>
      <c r="L41" s="13">
        <f t="shared" si="4"/>
        <v>0.51724137931034486</v>
      </c>
      <c r="M41" s="13" t="e">
        <f t="shared" si="4"/>
        <v>#DIV/0!</v>
      </c>
      <c r="N41" s="13" t="e">
        <f t="shared" si="4"/>
        <v>#DIV/0!</v>
      </c>
      <c r="O41" s="13" t="e">
        <f t="shared" si="4"/>
        <v>#DIV/0!</v>
      </c>
      <c r="P41" s="13" t="e">
        <f t="shared" si="4"/>
        <v>#DIV/0!</v>
      </c>
      <c r="Q41" s="13">
        <f t="shared" si="4"/>
        <v>0</v>
      </c>
    </row>
    <row r="42" spans="2:17" ht="15" customHeight="1" x14ac:dyDescent="0.3">
      <c r="C42" s="15"/>
      <c r="D42" s="15"/>
      <c r="E42" s="1"/>
      <c r="H42" s="16" t="s">
        <v>17</v>
      </c>
      <c r="I42" s="16"/>
      <c r="J42" s="12">
        <f>J39/J40</f>
        <v>0.27586206896551724</v>
      </c>
      <c r="K42" s="12">
        <f t="shared" ref="K42:Q42" si="5">K39/K40</f>
        <v>0.41379310344827586</v>
      </c>
      <c r="L42" s="13">
        <f t="shared" si="5"/>
        <v>0.48275862068965519</v>
      </c>
      <c r="M42" s="13" t="e">
        <f t="shared" si="5"/>
        <v>#DIV/0!</v>
      </c>
      <c r="N42" s="13" t="e">
        <f t="shared" si="5"/>
        <v>#DIV/0!</v>
      </c>
      <c r="O42" s="13" t="e">
        <f t="shared" si="5"/>
        <v>#DIV/0!</v>
      </c>
      <c r="P42" s="13" t="e">
        <f t="shared" si="5"/>
        <v>#DIV/0!</v>
      </c>
      <c r="Q42" s="13">
        <f t="shared" si="5"/>
        <v>1</v>
      </c>
    </row>
    <row r="43" spans="2:17" x14ac:dyDescent="0.3">
      <c r="C43" s="15"/>
      <c r="D43" s="15"/>
      <c r="E43" s="7"/>
      <c r="J43">
        <f>AVERAGE(J9:J37)</f>
        <v>56.862068965517238</v>
      </c>
      <c r="K43">
        <f>AVERAGE(K9:K37)</f>
        <v>46</v>
      </c>
      <c r="L43">
        <f>AVERAGE(L9:L37)</f>
        <v>41.379310344827587</v>
      </c>
    </row>
    <row r="44" spans="2:17" x14ac:dyDescent="0.3">
      <c r="C44" s="1"/>
      <c r="D44" s="1"/>
      <c r="E44" s="7"/>
    </row>
    <row r="45" spans="2:17" x14ac:dyDescent="0.3">
      <c r="J45" s="17"/>
      <c r="K45" s="17"/>
      <c r="L45" s="17"/>
      <c r="M45" s="17"/>
      <c r="N45" s="17"/>
      <c r="O45" s="17"/>
      <c r="P45" s="17"/>
    </row>
    <row r="46" spans="2:17" ht="15" customHeight="1" x14ac:dyDescent="0.3">
      <c r="J46" s="18" t="s">
        <v>18</v>
      </c>
      <c r="K46" s="18"/>
      <c r="L46" s="18"/>
      <c r="M46" s="18"/>
      <c r="N46" s="18"/>
      <c r="O46" s="18"/>
      <c r="P46" s="18"/>
    </row>
  </sheetData>
  <mergeCells count="51">
    <mergeCell ref="D20:I20"/>
    <mergeCell ref="D37:I37"/>
    <mergeCell ref="D21:I21"/>
    <mergeCell ref="D22:I22"/>
    <mergeCell ref="D23:I23"/>
    <mergeCell ref="D24:I24"/>
    <mergeCell ref="D25:I25"/>
    <mergeCell ref="D32:I32"/>
    <mergeCell ref="D33:I33"/>
    <mergeCell ref="D35:I35"/>
    <mergeCell ref="D34:I34"/>
    <mergeCell ref="C43:D43"/>
    <mergeCell ref="C41:D41"/>
    <mergeCell ref="C40:E40"/>
    <mergeCell ref="H38:I38"/>
    <mergeCell ref="H39:I39"/>
    <mergeCell ref="H40:I40"/>
    <mergeCell ref="H41:I41"/>
    <mergeCell ref="H42:I42"/>
    <mergeCell ref="C42:D42"/>
    <mergeCell ref="J46:P46"/>
    <mergeCell ref="C39:D39"/>
    <mergeCell ref="J45:P45"/>
    <mergeCell ref="D11:I11"/>
    <mergeCell ref="D12:I12"/>
    <mergeCell ref="D13:I13"/>
    <mergeCell ref="D14:I14"/>
    <mergeCell ref="D15:I15"/>
    <mergeCell ref="C38:D38"/>
    <mergeCell ref="D36:I36"/>
    <mergeCell ref="D26:I26"/>
    <mergeCell ref="D27:I27"/>
    <mergeCell ref="D28:I28"/>
    <mergeCell ref="D29:I29"/>
    <mergeCell ref="D30:I30"/>
    <mergeCell ref="D31:I31"/>
    <mergeCell ref="B2:P2"/>
    <mergeCell ref="J4:K4"/>
    <mergeCell ref="N4:O4"/>
    <mergeCell ref="D6:G6"/>
    <mergeCell ref="D8:I8"/>
    <mergeCell ref="C3:P3"/>
    <mergeCell ref="D4:G4"/>
    <mergeCell ref="D9:I9"/>
    <mergeCell ref="D10:I10"/>
    <mergeCell ref="D19:I19"/>
    <mergeCell ref="I6:J6"/>
    <mergeCell ref="K6:P6"/>
    <mergeCell ref="D16:I16"/>
    <mergeCell ref="D17:I17"/>
    <mergeCell ref="D18:I1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MINERIA DE DATOS</vt:lpstr>
      <vt:lpstr>LENGUAJES Y AUTOMAS II</vt:lpstr>
      <vt:lpstr>LENGUAJES Y AUTOMATAS II</vt:lpstr>
      <vt:lpstr>FUNDAMENTOS DE 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ENEIDA HONORATO</cp:lastModifiedBy>
  <cp:lastPrinted>2023-03-24T00:15:19Z</cp:lastPrinted>
  <dcterms:created xsi:type="dcterms:W3CDTF">2023-03-14T19:16:59Z</dcterms:created>
  <dcterms:modified xsi:type="dcterms:W3CDTF">2024-05-18T17:44:45Z</dcterms:modified>
</cp:coreProperties>
</file>