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CE86E703-0587-4528-AF78-61CEF41C21A8}" xr6:coauthVersionLast="47" xr6:coauthVersionMax="47" xr10:uidLastSave="{00000000-0000-0000-0000-000000000000}"/>
  <bookViews>
    <workbookView xWindow="-103" yWindow="-103" windowWidth="18720" windowHeight="11949" activeTab="2" xr2:uid="{00000000-000D-0000-FFFF-FFFF00000000}"/>
  </bookViews>
  <sheets>
    <sheet name="ESTADISTICA INFERENCIAL 1" sheetId="8" r:id="rId1"/>
    <sheet name="FISICA" sheetId="9" r:id="rId2"/>
    <sheet name="ESTADISTICA PARA LA ADMINISTRAC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0" l="1"/>
  <c r="O40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9" i="8"/>
  <c r="O10" i="8"/>
  <c r="O11" i="8"/>
  <c r="O38" i="10"/>
  <c r="N38" i="10"/>
  <c r="M38" i="10"/>
  <c r="L38" i="10"/>
  <c r="K38" i="10"/>
  <c r="J38" i="10"/>
  <c r="O37" i="10"/>
  <c r="O40" i="10" s="1"/>
  <c r="N37" i="10"/>
  <c r="N40" i="10" s="1"/>
  <c r="M37" i="10"/>
  <c r="M40" i="10" s="1"/>
  <c r="L37" i="10"/>
  <c r="K37" i="10"/>
  <c r="K40" i="10" s="1"/>
  <c r="J37" i="10"/>
  <c r="O36" i="10"/>
  <c r="O39" i="10" s="1"/>
  <c r="N36" i="10"/>
  <c r="N39" i="10" s="1"/>
  <c r="M36" i="10"/>
  <c r="M39" i="10" s="1"/>
  <c r="L36" i="10"/>
  <c r="K36" i="10"/>
  <c r="K39" i="10" s="1"/>
  <c r="J36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N30" i="9"/>
  <c r="M30" i="9"/>
  <c r="L30" i="9"/>
  <c r="K30" i="9"/>
  <c r="J30" i="9"/>
  <c r="N29" i="9"/>
  <c r="N32" i="9" s="1"/>
  <c r="M29" i="9"/>
  <c r="M32" i="9" s="1"/>
  <c r="L29" i="9"/>
  <c r="L32" i="9" s="1"/>
  <c r="K29" i="9"/>
  <c r="J29" i="9"/>
  <c r="J32" i="9" s="1"/>
  <c r="N28" i="9"/>
  <c r="N31" i="9" s="1"/>
  <c r="M28" i="9"/>
  <c r="M31" i="9" s="1"/>
  <c r="L28" i="9"/>
  <c r="K28" i="9"/>
  <c r="K31" i="9" s="1"/>
  <c r="J28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N44" i="8"/>
  <c r="M44" i="8"/>
  <c r="L44" i="8"/>
  <c r="K44" i="8"/>
  <c r="J44" i="8"/>
  <c r="N43" i="8"/>
  <c r="M43" i="8"/>
  <c r="L43" i="8"/>
  <c r="K43" i="8"/>
  <c r="J43" i="8"/>
  <c r="N42" i="8"/>
  <c r="N45" i="8" s="1"/>
  <c r="M42" i="8"/>
  <c r="L42" i="8"/>
  <c r="K42" i="8"/>
  <c r="J42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J40" i="10" l="1"/>
  <c r="J39" i="10"/>
  <c r="L40" i="10"/>
  <c r="K32" i="9"/>
  <c r="J31" i="9"/>
  <c r="J46" i="8"/>
  <c r="J45" i="8"/>
  <c r="N46" i="8"/>
  <c r="K46" i="8"/>
  <c r="K45" i="8"/>
  <c r="M45" i="8"/>
  <c r="M46" i="8"/>
  <c r="L46" i="8"/>
  <c r="L45" i="8"/>
  <c r="P36" i="10"/>
  <c r="L39" i="10"/>
  <c r="L31" i="9"/>
  <c r="O28" i="9"/>
  <c r="O43" i="8"/>
  <c r="O42" i="8"/>
  <c r="P38" i="10"/>
  <c r="P37" i="10"/>
  <c r="O30" i="9"/>
  <c r="O29" i="9"/>
  <c r="O32" i="9" s="1"/>
  <c r="O44" i="8"/>
  <c r="P40" i="10" l="1"/>
  <c r="P39" i="10"/>
  <c r="O31" i="9"/>
  <c r="O46" i="8"/>
  <c r="O45" i="8"/>
</calcChain>
</file>

<file path=xl/sharedStrings.xml><?xml version="1.0" encoding="utf-8"?>
<sst xmlns="http://schemas.openxmlformats.org/spreadsheetml/2006/main" count="526" uniqueCount="178">
  <si>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</si>
  <si>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</si>
  <si>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</si>
  <si>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</si>
  <si>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</si>
  <si>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</si>
  <si>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</si>
  <si>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</si>
  <si>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</si>
  <si>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</si>
  <si>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</si>
  <si>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</si>
  <si>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</si>
  <si>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</si>
  <si>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</si>
  <si>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</si>
  <si>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</si>
  <si>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</si>
  <si>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</si>
  <si>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</si>
  <si>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</si>
  <si>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</si>
  <si>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</si>
  <si>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</si>
  <si>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</si>
  <si>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ESTADISTICA INFERENCIAL 1</t>
  </si>
  <si>
    <t>407-B</t>
  </si>
  <si>
    <r>
      <rPr>
        <sz val="8"/>
        <rFont val="Arial MT"/>
        <family val="2"/>
      </rPr>
      <t>221U0413</t>
    </r>
  </si>
  <si>
    <r>
      <rPr>
        <sz val="8"/>
        <rFont val="Arial MT"/>
        <family val="2"/>
      </rPr>
      <t>221U0415</t>
    </r>
  </si>
  <si>
    <r>
      <rPr>
        <sz val="8"/>
        <rFont val="Arial MT"/>
        <family val="2"/>
      </rPr>
      <t>221U0416</t>
    </r>
  </si>
  <si>
    <r>
      <rPr>
        <sz val="8"/>
        <rFont val="Arial MT"/>
        <family val="2"/>
      </rPr>
      <t>221U0418</t>
    </r>
  </si>
  <si>
    <r>
      <rPr>
        <sz val="8"/>
        <rFont val="Arial MT"/>
        <family val="2"/>
      </rPr>
      <t>221U0420</t>
    </r>
  </si>
  <si>
    <r>
      <rPr>
        <sz val="8"/>
        <rFont val="Arial MT"/>
        <family val="2"/>
      </rPr>
      <t>221U0422</t>
    </r>
  </si>
  <si>
    <r>
      <rPr>
        <sz val="8"/>
        <rFont val="Arial MT"/>
        <family val="2"/>
      </rPr>
      <t>221U0424</t>
    </r>
  </si>
  <si>
    <r>
      <rPr>
        <sz val="8"/>
        <rFont val="Arial MT"/>
        <family val="2"/>
      </rPr>
      <t>221U0490</t>
    </r>
  </si>
  <si>
    <r>
      <rPr>
        <sz val="8"/>
        <rFont val="Arial MT"/>
        <family val="2"/>
      </rPr>
      <t>221U0489</t>
    </r>
  </si>
  <si>
    <r>
      <rPr>
        <sz val="8"/>
        <rFont val="Arial MT"/>
        <family val="2"/>
      </rPr>
      <t>221U0431</t>
    </r>
  </si>
  <si>
    <r>
      <rPr>
        <sz val="8"/>
        <rFont val="Arial MT"/>
        <family val="2"/>
      </rPr>
      <t>221U0432</t>
    </r>
  </si>
  <si>
    <r>
      <rPr>
        <sz val="8"/>
        <rFont val="Arial MT"/>
        <family val="2"/>
      </rPr>
      <t>221U0439</t>
    </r>
  </si>
  <si>
    <r>
      <rPr>
        <sz val="8"/>
        <rFont val="Arial MT"/>
        <family val="2"/>
      </rPr>
      <t>221U0491</t>
    </r>
  </si>
  <si>
    <r>
      <rPr>
        <sz val="8"/>
        <rFont val="Arial MT"/>
        <family val="2"/>
      </rPr>
      <t>221U0440</t>
    </r>
  </si>
  <si>
    <r>
      <rPr>
        <sz val="8"/>
        <rFont val="Arial MT"/>
        <family val="2"/>
      </rPr>
      <t>221U0451</t>
    </r>
  </si>
  <si>
    <r>
      <rPr>
        <sz val="8"/>
        <rFont val="Arial MT"/>
        <family val="2"/>
      </rPr>
      <t>221U0453</t>
    </r>
  </si>
  <si>
    <r>
      <rPr>
        <sz val="8"/>
        <rFont val="Arial MT"/>
        <family val="2"/>
      </rPr>
      <t>221U0454</t>
    </r>
  </si>
  <si>
    <r>
      <rPr>
        <sz val="8"/>
        <rFont val="Arial MT"/>
        <family val="2"/>
      </rPr>
      <t>221U0460</t>
    </r>
  </si>
  <si>
    <r>
      <rPr>
        <sz val="8"/>
        <rFont val="Arial MT"/>
        <family val="2"/>
      </rPr>
      <t>221U0768</t>
    </r>
  </si>
  <si>
    <r>
      <rPr>
        <sz val="8"/>
        <rFont val="Arial MT"/>
        <family val="2"/>
      </rPr>
      <t>211U0672</t>
    </r>
  </si>
  <si>
    <r>
      <rPr>
        <sz val="8"/>
        <rFont val="Arial MT"/>
        <family val="2"/>
      </rPr>
      <t>221U0462</t>
    </r>
  </si>
  <si>
    <r>
      <rPr>
        <sz val="8"/>
        <rFont val="Arial MT"/>
        <family val="2"/>
      </rPr>
      <t>221U0464</t>
    </r>
  </si>
  <si>
    <r>
      <rPr>
        <sz val="8"/>
        <rFont val="Arial MT"/>
        <family val="2"/>
      </rPr>
      <t>221U0465</t>
    </r>
  </si>
  <si>
    <r>
      <rPr>
        <sz val="8"/>
        <rFont val="Arial MT"/>
        <family val="2"/>
      </rPr>
      <t>221U0466</t>
    </r>
  </si>
  <si>
    <r>
      <rPr>
        <sz val="8"/>
        <rFont val="Arial MT"/>
        <family val="2"/>
      </rPr>
      <t>221U0467</t>
    </r>
  </si>
  <si>
    <r>
      <rPr>
        <sz val="8"/>
        <rFont val="Arial MT"/>
        <family val="2"/>
      </rPr>
      <t>221U0469</t>
    </r>
  </si>
  <si>
    <r>
      <rPr>
        <sz val="8"/>
        <rFont val="Arial MT"/>
        <family val="2"/>
      </rPr>
      <t>221U0470</t>
    </r>
  </si>
  <si>
    <r>
      <rPr>
        <sz val="8"/>
        <rFont val="Arial MT"/>
        <family val="2"/>
      </rPr>
      <t>221U0471</t>
    </r>
  </si>
  <si>
    <r>
      <rPr>
        <sz val="8"/>
        <rFont val="Arial MT"/>
        <family val="2"/>
      </rPr>
      <t>221U0472</t>
    </r>
  </si>
  <si>
    <r>
      <rPr>
        <sz val="8"/>
        <rFont val="Arial MT"/>
        <family val="2"/>
      </rPr>
      <t>221U0473</t>
    </r>
  </si>
  <si>
    <r>
      <rPr>
        <sz val="8"/>
        <rFont val="Arial MT"/>
        <family val="2"/>
      </rPr>
      <t>221U0482</t>
    </r>
  </si>
  <si>
    <r>
      <rPr>
        <sz val="8"/>
        <rFont val="Arial MT"/>
        <family val="2"/>
      </rPr>
      <t>221U0483</t>
    </r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</si>
  <si>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</si>
  <si>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</si>
  <si>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</si>
  <si>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</si>
  <si>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</si>
  <si>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</si>
  <si>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</si>
  <si>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</si>
  <si>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</si>
  <si>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</si>
  <si>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</si>
  <si>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</si>
  <si>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</si>
  <si>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</si>
  <si>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HERNÁNDEZ ARRES MARY JOSE</t>
  </si>
  <si>
    <t>IXTEPAN BUSTAMANTE JORGE LUIS</t>
  </si>
  <si>
    <t>IXTEPAN CHIPOL CESAR SAUL</t>
  </si>
  <si>
    <t>MENDOZA IGNOT HANNIA ITZEL</t>
  </si>
  <si>
    <t>MONTALVO GRACIA MIRANDA</t>
  </si>
  <si>
    <t>OJEDA LUA ALBERTO</t>
  </si>
  <si>
    <t>OLIN PEREZ JANITZZI JANNET</t>
  </si>
  <si>
    <t>PASCUAL MIXTEGA IRAIS YAMILET</t>
  </si>
  <si>
    <t>PIXTA IXBA AMAYRANI</t>
  </si>
  <si>
    <t>PRETELIN FONSECA JOSE GUILLERMO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</si>
  <si>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</si>
  <si>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</si>
  <si>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</si>
  <si>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</si>
  <si>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</si>
  <si>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</si>
  <si>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</si>
  <si>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VERGARA POLITO ROBERTO</t>
  </si>
  <si>
    <t>FEBRERO-JUNIO 2024</t>
  </si>
  <si>
    <t>FISICA</t>
  </si>
  <si>
    <t>401-B</t>
  </si>
  <si>
    <r>
      <rPr>
        <sz val="8"/>
        <rFont val="Arial MT"/>
        <family val="2"/>
      </rPr>
      <t>221U0057</t>
    </r>
  </si>
  <si>
    <r>
      <rPr>
        <sz val="8"/>
        <rFont val="Arial MT"/>
        <family val="2"/>
      </rPr>
      <t>221U0060</t>
    </r>
  </si>
  <si>
    <r>
      <rPr>
        <sz val="8"/>
        <rFont val="Arial MT"/>
        <family val="2"/>
      </rPr>
      <t>221U0061</t>
    </r>
  </si>
  <si>
    <r>
      <rPr>
        <sz val="8"/>
        <rFont val="Arial MT"/>
        <family val="2"/>
      </rPr>
      <t>221U0066</t>
    </r>
  </si>
  <si>
    <r>
      <rPr>
        <sz val="8"/>
        <rFont val="Arial MT"/>
        <family val="2"/>
      </rPr>
      <t>221U0078</t>
    </r>
  </si>
  <si>
    <r>
      <rPr>
        <sz val="8"/>
        <rFont val="Arial MT"/>
        <family val="2"/>
      </rPr>
      <t>221U0093</t>
    </r>
  </si>
  <si>
    <r>
      <rPr>
        <sz val="8"/>
        <rFont val="Arial MT"/>
        <family val="2"/>
      </rPr>
      <t>221U0091</t>
    </r>
  </si>
  <si>
    <r>
      <rPr>
        <sz val="8"/>
        <rFont val="Arial MT"/>
        <family val="2"/>
      </rPr>
      <t>231U0001</t>
    </r>
  </si>
  <si>
    <r>
      <rPr>
        <sz val="8"/>
        <rFont val="Arial MT"/>
        <family val="2"/>
      </rPr>
      <t>221U0103</t>
    </r>
  </si>
  <si>
    <r>
      <rPr>
        <sz val="8"/>
        <rFont val="Arial MT"/>
        <family val="2"/>
      </rPr>
      <t>221U0105</t>
    </r>
  </si>
  <si>
    <r>
      <rPr>
        <sz val="8"/>
        <rFont val="Arial MT"/>
        <family val="2"/>
      </rPr>
      <t>221U0107</t>
    </r>
  </si>
  <si>
    <r>
      <rPr>
        <sz val="8"/>
        <rFont val="Arial MT"/>
        <family val="2"/>
      </rPr>
      <t>221U0072</t>
    </r>
  </si>
  <si>
    <r>
      <rPr>
        <sz val="8"/>
        <rFont val="Arial MT"/>
        <family val="2"/>
      </rPr>
      <t>211U0116</t>
    </r>
  </si>
  <si>
    <r>
      <rPr>
        <sz val="8"/>
        <rFont val="Arial MT"/>
        <family val="2"/>
      </rPr>
      <t>221U0133</t>
    </r>
  </si>
  <si>
    <r>
      <rPr>
        <sz val="8"/>
        <rFont val="Arial MT"/>
        <family val="2"/>
      </rPr>
      <t>221U0729</t>
    </r>
  </si>
  <si>
    <r>
      <rPr>
        <sz val="8"/>
        <rFont val="Arial MT"/>
        <family val="2"/>
      </rPr>
      <t>221U0123</t>
    </r>
  </si>
  <si>
    <r>
      <rPr>
        <sz val="8"/>
        <rFont val="Arial MT"/>
        <family val="2"/>
      </rPr>
      <t>221U0124</t>
    </r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</si>
  <si>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</si>
  <si>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</si>
  <si>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</si>
  <si>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</si>
  <si>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</si>
  <si>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</si>
  <si>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</si>
  <si>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</si>
  <si>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</si>
  <si>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</si>
  <si>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</si>
  <si>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</si>
  <si>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AMOROSO ZAIR OTONIEL</t>
  </si>
  <si>
    <t>SOSA MARTINEZ JESSICA ALEJANDRA</t>
  </si>
  <si>
    <t>URIETA MARTINEZ KAREN</t>
  </si>
  <si>
    <t>VIDAÑA HERNANDEZ ARIEL ISAIAS</t>
  </si>
  <si>
    <t>VILLAFUERTE CONCHI ARIEL MOISES</t>
  </si>
  <si>
    <t>ESTADISTICA PARA LA ADMINISTRACION</t>
  </si>
  <si>
    <t>205-B</t>
  </si>
  <si>
    <r>
      <rPr>
        <sz val="8"/>
        <rFont val="Arial MT"/>
        <family val="2"/>
      </rPr>
      <t>231U0182</t>
    </r>
  </si>
  <si>
    <r>
      <rPr>
        <sz val="8"/>
        <rFont val="Arial MT"/>
        <family val="2"/>
      </rPr>
      <t>231U0184</t>
    </r>
  </si>
  <si>
    <r>
      <rPr>
        <sz val="8"/>
        <rFont val="Arial MT"/>
        <family val="2"/>
      </rPr>
      <t>231U0185</t>
    </r>
  </si>
  <si>
    <r>
      <rPr>
        <sz val="8"/>
        <rFont val="Arial MT"/>
        <family val="2"/>
      </rPr>
      <t>231U0614</t>
    </r>
  </si>
  <si>
    <r>
      <rPr>
        <sz val="8"/>
        <rFont val="Arial MT"/>
        <family val="2"/>
      </rPr>
      <t>231U0613</t>
    </r>
  </si>
  <si>
    <r>
      <rPr>
        <sz val="8"/>
        <rFont val="Arial MT"/>
        <family val="2"/>
      </rPr>
      <t>231U0627</t>
    </r>
  </si>
  <si>
    <r>
      <rPr>
        <sz val="8"/>
        <rFont val="Arial MT"/>
        <family val="2"/>
      </rPr>
      <t>231U0609</t>
    </r>
  </si>
  <si>
    <r>
      <rPr>
        <sz val="8"/>
        <rFont val="Arial MT"/>
        <family val="2"/>
      </rPr>
      <t>231U0193</t>
    </r>
  </si>
  <si>
    <r>
      <rPr>
        <sz val="8"/>
        <rFont val="Arial MT"/>
        <family val="2"/>
      </rPr>
      <t>231U0196</t>
    </r>
  </si>
  <si>
    <r>
      <rPr>
        <sz val="8"/>
        <rFont val="Arial MT"/>
        <family val="2"/>
      </rPr>
      <t>231U0610</t>
    </r>
  </si>
  <si>
    <r>
      <rPr>
        <sz val="8"/>
        <rFont val="Arial MT"/>
        <family val="2"/>
      </rPr>
      <t>231U0199</t>
    </r>
  </si>
  <si>
    <r>
      <rPr>
        <sz val="8"/>
        <rFont val="Arial MT"/>
        <family val="2"/>
      </rPr>
      <t>231U0203</t>
    </r>
  </si>
  <si>
    <r>
      <rPr>
        <sz val="8"/>
        <rFont val="Arial MT"/>
        <family val="2"/>
      </rPr>
      <t>231U0589</t>
    </r>
  </si>
  <si>
    <r>
      <rPr>
        <sz val="8"/>
        <rFont val="Arial MT"/>
        <family val="2"/>
      </rPr>
      <t>231U0206</t>
    </r>
  </si>
  <si>
    <r>
      <rPr>
        <sz val="8"/>
        <rFont val="Arial MT"/>
        <family val="2"/>
      </rPr>
      <t>231U0694</t>
    </r>
  </si>
  <si>
    <r>
      <rPr>
        <sz val="8"/>
        <rFont val="Arial MT"/>
        <family val="2"/>
      </rPr>
      <t>231U0652</t>
    </r>
  </si>
  <si>
    <r>
      <rPr>
        <sz val="8"/>
        <rFont val="Arial MT"/>
        <family val="2"/>
      </rPr>
      <t>231U0207</t>
    </r>
  </si>
  <si>
    <r>
      <rPr>
        <sz val="8"/>
        <rFont val="Arial MT"/>
        <family val="2"/>
      </rPr>
      <t>231U0214</t>
    </r>
  </si>
  <si>
    <r>
      <rPr>
        <sz val="8"/>
        <rFont val="Arial MT"/>
        <family val="2"/>
      </rPr>
      <t>231U0220</t>
    </r>
  </si>
  <si>
    <r>
      <rPr>
        <sz val="8"/>
        <rFont val="Arial MT"/>
        <family val="2"/>
      </rPr>
      <t>231U0227</t>
    </r>
  </si>
  <si>
    <r>
      <rPr>
        <sz val="8"/>
        <rFont val="Arial MT"/>
        <family val="2"/>
      </rPr>
      <t>231U0230</t>
    </r>
  </si>
  <si>
    <r>
      <rPr>
        <sz val="8"/>
        <rFont val="Arial MT"/>
        <family val="2"/>
      </rPr>
      <t>231U0698</t>
    </r>
  </si>
  <si>
    <r>
      <rPr>
        <sz val="8"/>
        <rFont val="Arial MT"/>
        <family val="2"/>
      </rPr>
      <t>231U0233</t>
    </r>
  </si>
  <si>
    <r>
      <rPr>
        <sz val="8"/>
        <rFont val="Arial MT"/>
        <family val="2"/>
      </rPr>
      <t>231U0235</t>
    </r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</si>
  <si>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</si>
  <si>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</si>
  <si>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</si>
  <si>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</si>
  <si>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</si>
  <si>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</si>
  <si>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</si>
  <si>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</si>
  <si>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LAZARO MISAEL</t>
  </si>
  <si>
    <t>DOMINGUEZ ARRES TITO</t>
  </si>
  <si>
    <t>ESCRIBANO ATAXCA FAUSTO ADAN</t>
  </si>
  <si>
    <t>IXTEPAN BELLI CARLOS DANIEL</t>
  </si>
  <si>
    <t>LANDA MENDOZA BRITZY DAYLIN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</si>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</sst>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1" fontId="7" fillId="0" borderId="8" xfId="0" applyNumberFormat="1" applyFont="1" applyBorder="1" applyAlignment="1">
      <alignment horizontal="left" vertical="top" indent="1" shrinkToFit="1"/>
    </xf>
    <xf numFmtId="1" fontId="7" fillId="0" borderId="8" xfId="0" applyNumberFormat="1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4" borderId="9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426301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32</xdr:row>
      <xdr:rowOff>125605</xdr:rowOff>
    </xdr:from>
    <xdr:to>
      <xdr:col>12</xdr:col>
      <xdr:colOff>276175</xdr:colOff>
      <xdr:row>37</xdr:row>
      <xdr:rowOff>9247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77193-F867-41C0-B549-2DD7FEEA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8137491"/>
          <a:ext cx="910059" cy="808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40</xdr:row>
      <xdr:rowOff>121418</xdr:rowOff>
    </xdr:from>
    <xdr:to>
      <xdr:col>13</xdr:col>
      <xdr:colOff>39253</xdr:colOff>
      <xdr:row>45</xdr:row>
      <xdr:rowOff>5731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0EEBAA-A4A7-4B26-A952-6C160305E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8503418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P52"/>
  <sheetViews>
    <sheetView topLeftCell="A37" zoomScale="140" zoomScaleNormal="140" workbookViewId="0">
      <selection activeCell="G52" sqref="G52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>
      <c r="B2" s="45" t="s">
        <v>24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"/>
      <c r="P2" s="2"/>
    </row>
    <row r="3" spans="2:16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1"/>
    </row>
    <row r="4" spans="2:16">
      <c r="C4" t="s">
        <v>0</v>
      </c>
      <c r="D4" s="47" t="s">
        <v>25</v>
      </c>
      <c r="E4" s="47"/>
      <c r="F4" s="47"/>
      <c r="G4" s="47"/>
      <c r="I4" t="s">
        <v>1</v>
      </c>
      <c r="J4" s="43" t="s">
        <v>26</v>
      </c>
      <c r="K4" s="43"/>
      <c r="M4" t="s">
        <v>2</v>
      </c>
      <c r="N4" s="48">
        <v>45357</v>
      </c>
      <c r="O4" s="48"/>
    </row>
    <row r="5" spans="2:16" ht="6.75" customHeight="1">
      <c r="D5" s="5"/>
      <c r="E5" s="5"/>
      <c r="F5" s="5"/>
      <c r="G5" s="5"/>
    </row>
    <row r="6" spans="2:16">
      <c r="C6" t="s">
        <v>3</v>
      </c>
      <c r="D6" s="43" t="s">
        <v>91</v>
      </c>
      <c r="E6" s="43"/>
      <c r="F6" s="43"/>
      <c r="G6" s="43"/>
      <c r="I6" s="30" t="s">
        <v>21</v>
      </c>
      <c r="J6" s="30"/>
      <c r="K6" s="44" t="s">
        <v>23</v>
      </c>
      <c r="L6" s="44"/>
      <c r="M6" s="44"/>
      <c r="N6" s="44"/>
    </row>
    <row r="7" spans="2:16" ht="11.25" customHeight="1"/>
    <row r="8" spans="2:16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>
      <c r="B9" s="21">
        <v>1</v>
      </c>
      <c r="C9" s="23" t="s">
        <v>27</v>
      </c>
      <c r="D9" s="24" t="s">
        <v>59</v>
      </c>
      <c r="E9" s="25" t="s">
        <v>59</v>
      </c>
      <c r="F9" s="25" t="s">
        <v>59</v>
      </c>
      <c r="G9" s="25" t="s">
        <v>59</v>
      </c>
      <c r="H9" s="25" t="s">
        <v>59</v>
      </c>
      <c r="I9" s="26" t="s">
        <v>59</v>
      </c>
      <c r="J9" s="4">
        <v>90</v>
      </c>
      <c r="K9" s="4">
        <v>0</v>
      </c>
      <c r="L9" s="4">
        <v>0</v>
      </c>
      <c r="M9" s="4">
        <v>0</v>
      </c>
      <c r="N9" s="4">
        <v>0</v>
      </c>
      <c r="O9" s="10">
        <f t="shared" ref="O9:O22" si="0">SUM(J9:N9)/5</f>
        <v>18</v>
      </c>
    </row>
    <row r="10" spans="2:16">
      <c r="B10" s="21">
        <v>2</v>
      </c>
      <c r="C10" s="23" t="s">
        <v>28</v>
      </c>
      <c r="D10" s="24" t="s">
        <v>60</v>
      </c>
      <c r="E10" s="25" t="s">
        <v>60</v>
      </c>
      <c r="F10" s="25" t="s">
        <v>60</v>
      </c>
      <c r="G10" s="25" t="s">
        <v>60</v>
      </c>
      <c r="H10" s="25" t="s">
        <v>60</v>
      </c>
      <c r="I10" s="26" t="s">
        <v>60</v>
      </c>
      <c r="J10" s="4">
        <v>86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17.2</v>
      </c>
    </row>
    <row r="11" spans="2:16">
      <c r="B11" s="21">
        <v>3</v>
      </c>
      <c r="C11" s="23" t="s">
        <v>29</v>
      </c>
      <c r="D11" s="24" t="s">
        <v>61</v>
      </c>
      <c r="E11" s="25" t="s">
        <v>61</v>
      </c>
      <c r="F11" s="25" t="s">
        <v>61</v>
      </c>
      <c r="G11" s="25" t="s">
        <v>61</v>
      </c>
      <c r="H11" s="25" t="s">
        <v>61</v>
      </c>
      <c r="I11" s="26" t="s">
        <v>61</v>
      </c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>
      <c r="B12" s="21">
        <v>4</v>
      </c>
      <c r="C12" s="23" t="s">
        <v>30</v>
      </c>
      <c r="D12" s="24" t="s">
        <v>62</v>
      </c>
      <c r="E12" s="25" t="s">
        <v>62</v>
      </c>
      <c r="F12" s="25" t="s">
        <v>62</v>
      </c>
      <c r="G12" s="25" t="s">
        <v>62</v>
      </c>
      <c r="H12" s="25" t="s">
        <v>62</v>
      </c>
      <c r="I12" s="26" t="s">
        <v>62</v>
      </c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17.399999999999999</v>
      </c>
    </row>
    <row r="13" spans="2:16">
      <c r="B13" s="21">
        <v>5</v>
      </c>
      <c r="C13" s="23" t="s">
        <v>31</v>
      </c>
      <c r="D13" s="24" t="s">
        <v>63</v>
      </c>
      <c r="E13" s="25" t="s">
        <v>63</v>
      </c>
      <c r="F13" s="25" t="s">
        <v>63</v>
      </c>
      <c r="G13" s="25" t="s">
        <v>63</v>
      </c>
      <c r="H13" s="25" t="s">
        <v>63</v>
      </c>
      <c r="I13" s="26" t="s">
        <v>63</v>
      </c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16</v>
      </c>
    </row>
    <row r="14" spans="2:16">
      <c r="B14" s="21">
        <v>6</v>
      </c>
      <c r="C14" s="23" t="s">
        <v>32</v>
      </c>
      <c r="D14" s="24" t="s">
        <v>64</v>
      </c>
      <c r="E14" s="25" t="s">
        <v>64</v>
      </c>
      <c r="F14" s="25" t="s">
        <v>64</v>
      </c>
      <c r="G14" s="25" t="s">
        <v>64</v>
      </c>
      <c r="H14" s="25" t="s">
        <v>64</v>
      </c>
      <c r="I14" s="26" t="s">
        <v>64</v>
      </c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17.2</v>
      </c>
    </row>
    <row r="15" spans="2:16">
      <c r="B15" s="21">
        <v>7</v>
      </c>
      <c r="C15" s="23" t="s">
        <v>33</v>
      </c>
      <c r="D15" s="24" t="s">
        <v>65</v>
      </c>
      <c r="E15" s="25" t="s">
        <v>65</v>
      </c>
      <c r="F15" s="25" t="s">
        <v>65</v>
      </c>
      <c r="G15" s="25" t="s">
        <v>65</v>
      </c>
      <c r="H15" s="25" t="s">
        <v>65</v>
      </c>
      <c r="I15" s="26" t="s">
        <v>65</v>
      </c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16</v>
      </c>
    </row>
    <row r="16" spans="2:16">
      <c r="B16" s="21">
        <v>8</v>
      </c>
      <c r="C16" s="23" t="s">
        <v>34</v>
      </c>
      <c r="D16" s="24" t="s">
        <v>66</v>
      </c>
      <c r="E16" s="25" t="s">
        <v>66</v>
      </c>
      <c r="F16" s="25" t="s">
        <v>66</v>
      </c>
      <c r="G16" s="25" t="s">
        <v>66</v>
      </c>
      <c r="H16" s="25" t="s">
        <v>66</v>
      </c>
      <c r="I16" s="26" t="s">
        <v>66</v>
      </c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18</v>
      </c>
    </row>
    <row r="17" spans="2:15">
      <c r="B17" s="21">
        <v>9</v>
      </c>
      <c r="C17" s="23" t="s">
        <v>35</v>
      </c>
      <c r="D17" s="24" t="s">
        <v>67</v>
      </c>
      <c r="E17" s="25" t="s">
        <v>67</v>
      </c>
      <c r="F17" s="25" t="s">
        <v>67</v>
      </c>
      <c r="G17" s="25" t="s">
        <v>67</v>
      </c>
      <c r="H17" s="25" t="s">
        <v>67</v>
      </c>
      <c r="I17" s="26" t="s">
        <v>67</v>
      </c>
      <c r="J17" s="4">
        <v>86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17.2</v>
      </c>
    </row>
    <row r="18" spans="2:15">
      <c r="B18" s="22">
        <v>10</v>
      </c>
      <c r="C18" s="23" t="s">
        <v>36</v>
      </c>
      <c r="D18" s="24" t="s">
        <v>68</v>
      </c>
      <c r="E18" s="25" t="s">
        <v>68</v>
      </c>
      <c r="F18" s="25" t="s">
        <v>68</v>
      </c>
      <c r="G18" s="25" t="s">
        <v>68</v>
      </c>
      <c r="H18" s="25" t="s">
        <v>68</v>
      </c>
      <c r="I18" s="26" t="s">
        <v>68</v>
      </c>
      <c r="J18" s="4">
        <v>85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17</v>
      </c>
    </row>
    <row r="19" spans="2:15">
      <c r="B19" s="22">
        <v>11</v>
      </c>
      <c r="C19" s="23" t="s">
        <v>37</v>
      </c>
      <c r="D19" s="24" t="s">
        <v>69</v>
      </c>
      <c r="E19" s="25" t="s">
        <v>69</v>
      </c>
      <c r="F19" s="25" t="s">
        <v>69</v>
      </c>
      <c r="G19" s="25" t="s">
        <v>69</v>
      </c>
      <c r="H19" s="25" t="s">
        <v>69</v>
      </c>
      <c r="I19" s="26" t="s">
        <v>69</v>
      </c>
      <c r="J19" s="4">
        <v>87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17.399999999999999</v>
      </c>
    </row>
    <row r="20" spans="2:15">
      <c r="B20" s="22">
        <v>12</v>
      </c>
      <c r="C20" s="23" t="s">
        <v>38</v>
      </c>
      <c r="D20" s="24" t="s">
        <v>70</v>
      </c>
      <c r="E20" s="25" t="s">
        <v>70</v>
      </c>
      <c r="F20" s="25" t="s">
        <v>70</v>
      </c>
      <c r="G20" s="25" t="s">
        <v>70</v>
      </c>
      <c r="H20" s="25" t="s">
        <v>70</v>
      </c>
      <c r="I20" s="26" t="s">
        <v>70</v>
      </c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17</v>
      </c>
    </row>
    <row r="21" spans="2:15">
      <c r="B21" s="22">
        <v>13</v>
      </c>
      <c r="C21" s="23" t="s">
        <v>39</v>
      </c>
      <c r="D21" s="24" t="s">
        <v>71</v>
      </c>
      <c r="E21" s="25" t="s">
        <v>71</v>
      </c>
      <c r="F21" s="25" t="s">
        <v>71</v>
      </c>
      <c r="G21" s="25" t="s">
        <v>71</v>
      </c>
      <c r="H21" s="25" t="s">
        <v>71</v>
      </c>
      <c r="I21" s="26" t="s">
        <v>71</v>
      </c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17</v>
      </c>
    </row>
    <row r="22" spans="2:15">
      <c r="B22" s="22">
        <v>14</v>
      </c>
      <c r="C22" s="23" t="s">
        <v>40</v>
      </c>
      <c r="D22" s="24" t="s">
        <v>72</v>
      </c>
      <c r="E22" s="25" t="s">
        <v>72</v>
      </c>
      <c r="F22" s="25" t="s">
        <v>72</v>
      </c>
      <c r="G22" s="25" t="s">
        <v>72</v>
      </c>
      <c r="H22" s="25" t="s">
        <v>72</v>
      </c>
      <c r="I22" s="26" t="s">
        <v>72</v>
      </c>
      <c r="J22" s="4">
        <v>85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</v>
      </c>
    </row>
    <row r="23" spans="2:15">
      <c r="B23" s="22">
        <v>15</v>
      </c>
      <c r="C23" s="23" t="s">
        <v>41</v>
      </c>
      <c r="D23" s="24" t="s">
        <v>73</v>
      </c>
      <c r="E23" s="25" t="s">
        <v>73</v>
      </c>
      <c r="F23" s="25" t="s">
        <v>73</v>
      </c>
      <c r="G23" s="25" t="s">
        <v>73</v>
      </c>
      <c r="H23" s="25" t="s">
        <v>73</v>
      </c>
      <c r="I23" s="26" t="s">
        <v>73</v>
      </c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10">
        <f t="shared" ref="O23:O40" si="1">SUM(J23:N23)/5</f>
        <v>17</v>
      </c>
    </row>
    <row r="24" spans="2:15">
      <c r="B24" s="22">
        <v>16</v>
      </c>
      <c r="C24" s="23" t="s">
        <v>42</v>
      </c>
      <c r="D24" s="24" t="s">
        <v>74</v>
      </c>
      <c r="E24" s="25" t="s">
        <v>74</v>
      </c>
      <c r="F24" s="25" t="s">
        <v>74</v>
      </c>
      <c r="G24" s="25" t="s">
        <v>74</v>
      </c>
      <c r="H24" s="25" t="s">
        <v>74</v>
      </c>
      <c r="I24" s="26" t="s">
        <v>74</v>
      </c>
      <c r="J24" s="4">
        <v>86</v>
      </c>
      <c r="K24" s="4">
        <v>0</v>
      </c>
      <c r="L24" s="4">
        <v>0</v>
      </c>
      <c r="M24" s="4">
        <v>0</v>
      </c>
      <c r="N24" s="4">
        <v>0</v>
      </c>
      <c r="O24" s="10">
        <f t="shared" si="1"/>
        <v>17.2</v>
      </c>
    </row>
    <row r="25" spans="2:15">
      <c r="B25" s="22">
        <v>17</v>
      </c>
      <c r="C25" s="23" t="s">
        <v>43</v>
      </c>
      <c r="D25" s="24" t="s">
        <v>75</v>
      </c>
      <c r="E25" s="25" t="s">
        <v>75</v>
      </c>
      <c r="F25" s="25" t="s">
        <v>75</v>
      </c>
      <c r="G25" s="25" t="s">
        <v>75</v>
      </c>
      <c r="H25" s="25" t="s">
        <v>75</v>
      </c>
      <c r="I25" s="26" t="s">
        <v>75</v>
      </c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10">
        <f t="shared" si="1"/>
        <v>17</v>
      </c>
    </row>
    <row r="26" spans="2:15">
      <c r="B26" s="22">
        <v>18</v>
      </c>
      <c r="C26" s="23" t="s">
        <v>44</v>
      </c>
      <c r="D26" s="24" t="s">
        <v>76</v>
      </c>
      <c r="E26" s="25" t="s">
        <v>76</v>
      </c>
      <c r="F26" s="25" t="s">
        <v>76</v>
      </c>
      <c r="G26" s="25" t="s">
        <v>76</v>
      </c>
      <c r="H26" s="25" t="s">
        <v>76</v>
      </c>
      <c r="I26" s="26" t="s">
        <v>76</v>
      </c>
      <c r="J26" s="4">
        <v>86</v>
      </c>
      <c r="K26" s="4">
        <v>0</v>
      </c>
      <c r="L26" s="4">
        <v>0</v>
      </c>
      <c r="M26" s="4">
        <v>0</v>
      </c>
      <c r="N26" s="4">
        <v>0</v>
      </c>
      <c r="O26" s="10">
        <f t="shared" si="1"/>
        <v>17.2</v>
      </c>
    </row>
    <row r="27" spans="2:15">
      <c r="B27" s="22">
        <v>19</v>
      </c>
      <c r="C27" s="23" t="s">
        <v>45</v>
      </c>
      <c r="D27" s="24" t="s">
        <v>77</v>
      </c>
      <c r="E27" s="25"/>
      <c r="F27" s="25"/>
      <c r="G27" s="25"/>
      <c r="H27" s="25"/>
      <c r="I27" s="26"/>
      <c r="J27" s="4">
        <v>87</v>
      </c>
      <c r="K27" s="4">
        <v>0</v>
      </c>
      <c r="L27" s="4">
        <v>0</v>
      </c>
      <c r="M27" s="4">
        <v>0</v>
      </c>
      <c r="N27" s="4">
        <v>0</v>
      </c>
      <c r="O27" s="10">
        <f t="shared" si="1"/>
        <v>17.399999999999999</v>
      </c>
    </row>
    <row r="28" spans="2:15">
      <c r="B28" s="22">
        <v>20</v>
      </c>
      <c r="C28" s="23" t="s">
        <v>46</v>
      </c>
      <c r="D28" s="24" t="s">
        <v>78</v>
      </c>
      <c r="E28" s="25"/>
      <c r="F28" s="25"/>
      <c r="G28" s="25"/>
      <c r="H28" s="25"/>
      <c r="I28" s="26"/>
      <c r="J28" s="4">
        <v>87</v>
      </c>
      <c r="K28" s="4">
        <v>0</v>
      </c>
      <c r="L28" s="4">
        <v>0</v>
      </c>
      <c r="M28" s="4">
        <v>0</v>
      </c>
      <c r="N28" s="4">
        <v>0</v>
      </c>
      <c r="O28" s="10">
        <f t="shared" si="1"/>
        <v>17.399999999999999</v>
      </c>
    </row>
    <row r="29" spans="2:15">
      <c r="B29" s="22">
        <v>21</v>
      </c>
      <c r="C29" s="23" t="s">
        <v>47</v>
      </c>
      <c r="D29" s="24" t="s">
        <v>79</v>
      </c>
      <c r="E29" s="25"/>
      <c r="F29" s="25"/>
      <c r="G29" s="25"/>
      <c r="H29" s="25"/>
      <c r="I29" s="26"/>
      <c r="J29" s="4">
        <v>86</v>
      </c>
      <c r="K29" s="4">
        <v>0</v>
      </c>
      <c r="L29" s="4">
        <v>0</v>
      </c>
      <c r="M29" s="4">
        <v>0</v>
      </c>
      <c r="N29" s="4">
        <v>0</v>
      </c>
      <c r="O29" s="10">
        <f t="shared" si="1"/>
        <v>17.2</v>
      </c>
    </row>
    <row r="30" spans="2:15">
      <c r="B30" s="22">
        <v>22</v>
      </c>
      <c r="C30" s="23" t="s">
        <v>48</v>
      </c>
      <c r="D30" s="24" t="s">
        <v>80</v>
      </c>
      <c r="E30" s="25"/>
      <c r="F30" s="25"/>
      <c r="G30" s="25"/>
      <c r="H30" s="25"/>
      <c r="I30" s="26"/>
      <c r="J30" s="4">
        <v>87</v>
      </c>
      <c r="K30" s="4">
        <v>0</v>
      </c>
      <c r="L30" s="4">
        <v>0</v>
      </c>
      <c r="M30" s="4">
        <v>0</v>
      </c>
      <c r="N30" s="4">
        <v>0</v>
      </c>
      <c r="O30" s="10">
        <f t="shared" si="1"/>
        <v>17.399999999999999</v>
      </c>
    </row>
    <row r="31" spans="2:15">
      <c r="B31" s="22">
        <v>23</v>
      </c>
      <c r="C31" s="23" t="s">
        <v>49</v>
      </c>
      <c r="D31" s="24" t="s">
        <v>81</v>
      </c>
      <c r="E31" s="25"/>
      <c r="F31" s="25"/>
      <c r="G31" s="25"/>
      <c r="H31" s="25"/>
      <c r="I31" s="26"/>
      <c r="J31" s="4">
        <v>87</v>
      </c>
      <c r="K31" s="4">
        <v>0</v>
      </c>
      <c r="L31" s="4">
        <v>0</v>
      </c>
      <c r="M31" s="4">
        <v>0</v>
      </c>
      <c r="N31" s="4">
        <v>0</v>
      </c>
      <c r="O31" s="10">
        <f t="shared" si="1"/>
        <v>17.399999999999999</v>
      </c>
    </row>
    <row r="32" spans="2:15">
      <c r="B32" s="22">
        <v>24</v>
      </c>
      <c r="C32" s="23" t="s">
        <v>50</v>
      </c>
      <c r="D32" s="24" t="s">
        <v>82</v>
      </c>
      <c r="E32" s="25"/>
      <c r="F32" s="25"/>
      <c r="G32" s="25"/>
      <c r="H32" s="25"/>
      <c r="I32" s="26"/>
      <c r="J32" s="4">
        <v>87</v>
      </c>
      <c r="K32" s="4">
        <v>0</v>
      </c>
      <c r="L32" s="4">
        <v>0</v>
      </c>
      <c r="M32" s="4">
        <v>0</v>
      </c>
      <c r="N32" s="4">
        <v>0</v>
      </c>
      <c r="O32" s="10">
        <f t="shared" si="1"/>
        <v>17.399999999999999</v>
      </c>
    </row>
    <row r="33" spans="2:15">
      <c r="B33" s="22">
        <v>25</v>
      </c>
      <c r="C33" s="23" t="s">
        <v>51</v>
      </c>
      <c r="D33" s="27" t="s">
        <v>83</v>
      </c>
      <c r="E33" s="28"/>
      <c r="F33" s="28"/>
      <c r="G33" s="28"/>
      <c r="H33" s="28"/>
      <c r="I33" s="29"/>
      <c r="J33" s="4">
        <v>87</v>
      </c>
      <c r="K33" s="4">
        <v>0</v>
      </c>
      <c r="L33" s="4">
        <v>0</v>
      </c>
      <c r="M33" s="4">
        <v>0</v>
      </c>
      <c r="N33" s="4">
        <v>0</v>
      </c>
      <c r="O33" s="10">
        <f t="shared" si="1"/>
        <v>17.399999999999999</v>
      </c>
    </row>
    <row r="34" spans="2:15">
      <c r="B34" s="22">
        <v>26</v>
      </c>
      <c r="C34" s="23" t="s">
        <v>52</v>
      </c>
      <c r="D34" s="24" t="s">
        <v>84</v>
      </c>
      <c r="E34" s="25"/>
      <c r="F34" s="25"/>
      <c r="G34" s="25"/>
      <c r="H34" s="25"/>
      <c r="I34" s="26"/>
      <c r="J34" s="4">
        <v>87</v>
      </c>
      <c r="K34" s="4">
        <v>0</v>
      </c>
      <c r="L34" s="4">
        <v>0</v>
      </c>
      <c r="M34" s="4">
        <v>0</v>
      </c>
      <c r="N34" s="4">
        <v>0</v>
      </c>
      <c r="O34" s="10">
        <f t="shared" si="1"/>
        <v>17.399999999999999</v>
      </c>
    </row>
    <row r="35" spans="2:15">
      <c r="B35" s="22">
        <v>27</v>
      </c>
      <c r="C35" s="23" t="s">
        <v>53</v>
      </c>
      <c r="D35" s="24" t="s">
        <v>85</v>
      </c>
      <c r="E35" s="25"/>
      <c r="F35" s="25"/>
      <c r="G35" s="25"/>
      <c r="H35" s="25"/>
      <c r="I35" s="26"/>
      <c r="J35" s="4">
        <v>86</v>
      </c>
      <c r="K35" s="4">
        <v>0</v>
      </c>
      <c r="L35" s="4">
        <v>0</v>
      </c>
      <c r="M35" s="4">
        <v>0</v>
      </c>
      <c r="N35" s="4">
        <v>0</v>
      </c>
      <c r="O35" s="10">
        <f t="shared" si="1"/>
        <v>17.2</v>
      </c>
    </row>
    <row r="36" spans="2:15">
      <c r="B36" s="22">
        <v>28</v>
      </c>
      <c r="C36" s="23" t="s">
        <v>54</v>
      </c>
      <c r="D36" s="24" t="s">
        <v>86</v>
      </c>
      <c r="E36" s="25"/>
      <c r="F36" s="25"/>
      <c r="G36" s="25"/>
      <c r="H36" s="25"/>
      <c r="I36" s="26"/>
      <c r="J36" s="4">
        <v>97</v>
      </c>
      <c r="K36" s="4">
        <v>0</v>
      </c>
      <c r="L36" s="4">
        <v>0</v>
      </c>
      <c r="M36" s="4">
        <v>0</v>
      </c>
      <c r="N36" s="4">
        <v>0</v>
      </c>
      <c r="O36" s="10">
        <f t="shared" si="1"/>
        <v>19.399999999999999</v>
      </c>
    </row>
    <row r="37" spans="2:15">
      <c r="B37" s="22">
        <v>29</v>
      </c>
      <c r="C37" s="23" t="s">
        <v>55</v>
      </c>
      <c r="D37" s="24" t="s">
        <v>87</v>
      </c>
      <c r="E37" s="25"/>
      <c r="F37" s="25"/>
      <c r="G37" s="25"/>
      <c r="H37" s="25"/>
      <c r="I37" s="26"/>
      <c r="J37" s="4">
        <v>86</v>
      </c>
      <c r="K37" s="4">
        <v>0</v>
      </c>
      <c r="L37" s="4">
        <v>0</v>
      </c>
      <c r="M37" s="4">
        <v>0</v>
      </c>
      <c r="N37" s="4">
        <v>0</v>
      </c>
      <c r="O37" s="10">
        <f t="shared" si="1"/>
        <v>17.2</v>
      </c>
    </row>
    <row r="38" spans="2:15">
      <c r="B38" s="22">
        <v>30</v>
      </c>
      <c r="C38" s="23" t="s">
        <v>56</v>
      </c>
      <c r="D38" s="24" t="s">
        <v>88</v>
      </c>
      <c r="E38" s="25"/>
      <c r="F38" s="25"/>
      <c r="G38" s="25"/>
      <c r="H38" s="25"/>
      <c r="I38" s="26"/>
      <c r="J38" s="4">
        <v>87</v>
      </c>
      <c r="K38" s="4">
        <v>0</v>
      </c>
      <c r="L38" s="4">
        <v>0</v>
      </c>
      <c r="M38" s="4">
        <v>0</v>
      </c>
      <c r="N38" s="4">
        <v>0</v>
      </c>
      <c r="O38" s="10">
        <f t="shared" si="1"/>
        <v>17.399999999999999</v>
      </c>
    </row>
    <row r="39" spans="2:15">
      <c r="B39" s="22">
        <v>31</v>
      </c>
      <c r="C39" s="23" t="s">
        <v>57</v>
      </c>
      <c r="D39" s="24" t="s">
        <v>89</v>
      </c>
      <c r="E39" s="25"/>
      <c r="F39" s="25"/>
      <c r="G39" s="25"/>
      <c r="H39" s="25"/>
      <c r="I39" s="26"/>
      <c r="J39" s="4">
        <v>85</v>
      </c>
      <c r="K39" s="4">
        <v>0</v>
      </c>
      <c r="L39" s="4">
        <v>0</v>
      </c>
      <c r="M39" s="4">
        <v>0</v>
      </c>
      <c r="N39" s="4">
        <v>0</v>
      </c>
      <c r="O39" s="10">
        <f t="shared" si="1"/>
        <v>17</v>
      </c>
    </row>
    <row r="40" spans="2:15">
      <c r="B40" s="22">
        <v>32</v>
      </c>
      <c r="C40" s="23" t="s">
        <v>58</v>
      </c>
      <c r="D40" s="35" t="s">
        <v>90</v>
      </c>
      <c r="E40" s="36" t="s">
        <v>90</v>
      </c>
      <c r="F40" s="36" t="s">
        <v>90</v>
      </c>
      <c r="G40" s="36" t="s">
        <v>90</v>
      </c>
      <c r="H40" s="36" t="s">
        <v>90</v>
      </c>
      <c r="I40" s="37" t="s">
        <v>90</v>
      </c>
      <c r="J40" s="18">
        <v>87</v>
      </c>
      <c r="K40" s="18">
        <v>0</v>
      </c>
      <c r="L40" s="18">
        <v>0</v>
      </c>
      <c r="M40" s="18">
        <v>0</v>
      </c>
      <c r="N40" s="18">
        <v>0</v>
      </c>
      <c r="O40" s="10">
        <f t="shared" si="1"/>
        <v>17.399999999999999</v>
      </c>
    </row>
    <row r="41" spans="2:15">
      <c r="B41" s="16"/>
      <c r="C41" s="17"/>
      <c r="D41" s="38"/>
      <c r="E41" s="39"/>
      <c r="F41" s="39"/>
      <c r="G41" s="39"/>
      <c r="H41" s="39"/>
      <c r="I41" s="40"/>
      <c r="J41" s="17"/>
      <c r="K41" s="17"/>
      <c r="L41" s="17"/>
      <c r="M41" s="17"/>
      <c r="N41" s="17"/>
      <c r="O41" s="19"/>
    </row>
    <row r="42" spans="2:15">
      <c r="C42" s="30"/>
      <c r="D42" s="30"/>
      <c r="E42" s="1"/>
      <c r="H42" s="41" t="s">
        <v>18</v>
      </c>
      <c r="I42" s="41"/>
      <c r="J42" s="11">
        <f>COUNTIF(J9:J41,"&gt;=70")</f>
        <v>32</v>
      </c>
      <c r="K42" s="11">
        <f>COUNTIF(K9:K41,"&gt;=70")</f>
        <v>0</v>
      </c>
      <c r="L42" s="11">
        <f>COUNTIF(L9:L41,"&gt;=70")</f>
        <v>0</v>
      </c>
      <c r="M42" s="11">
        <f>COUNTIF(M9:M41,"&gt;=70")</f>
        <v>0</v>
      </c>
      <c r="N42" s="11">
        <f>COUNTIF(N9:N41,"&gt;=70")</f>
        <v>0</v>
      </c>
      <c r="O42" s="15">
        <f>COUNTIF(O9:O22,"&gt;=70")</f>
        <v>0</v>
      </c>
    </row>
    <row r="43" spans="2:15">
      <c r="C43" s="30"/>
      <c r="D43" s="30"/>
      <c r="E43" s="8"/>
      <c r="H43" s="33" t="s">
        <v>19</v>
      </c>
      <c r="I43" s="33"/>
      <c r="J43" s="12">
        <f t="shared" ref="J43:O43" si="2">COUNTIF(J9:J41,"&lt;70")</f>
        <v>0</v>
      </c>
      <c r="K43" s="12">
        <f t="shared" si="2"/>
        <v>32</v>
      </c>
      <c r="L43" s="12">
        <f t="shared" si="2"/>
        <v>32</v>
      </c>
      <c r="M43" s="12">
        <f t="shared" si="2"/>
        <v>32</v>
      </c>
      <c r="N43" s="12">
        <f t="shared" si="2"/>
        <v>32</v>
      </c>
      <c r="O43" s="12">
        <f t="shared" si="2"/>
        <v>32</v>
      </c>
    </row>
    <row r="44" spans="2:15">
      <c r="C44" s="30"/>
      <c r="D44" s="30"/>
      <c r="E44" s="30"/>
      <c r="H44" s="33" t="s">
        <v>20</v>
      </c>
      <c r="I44" s="33"/>
      <c r="J44" s="12">
        <f t="shared" ref="J44:O44" si="3">COUNT(J9:J41)</f>
        <v>32</v>
      </c>
      <c r="K44" s="12">
        <f t="shared" si="3"/>
        <v>32</v>
      </c>
      <c r="L44" s="12">
        <f t="shared" si="3"/>
        <v>32</v>
      </c>
      <c r="M44" s="12">
        <f t="shared" si="3"/>
        <v>32</v>
      </c>
      <c r="N44" s="12">
        <f t="shared" si="3"/>
        <v>32</v>
      </c>
      <c r="O44" s="12">
        <f t="shared" si="3"/>
        <v>32</v>
      </c>
    </row>
    <row r="45" spans="2:15">
      <c r="C45" s="30"/>
      <c r="D45" s="30"/>
      <c r="E45" s="1"/>
      <c r="H45" s="34" t="s">
        <v>15</v>
      </c>
      <c r="I45" s="34"/>
      <c r="J45" s="13">
        <f>J42/J44</f>
        <v>1</v>
      </c>
      <c r="K45" s="14">
        <f t="shared" ref="K45:O45" si="4">K42/K44</f>
        <v>0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</row>
    <row r="46" spans="2:15">
      <c r="C46" s="30"/>
      <c r="D46" s="30"/>
      <c r="E46" s="1"/>
      <c r="H46" s="34" t="s">
        <v>16</v>
      </c>
      <c r="I46" s="34"/>
      <c r="J46" s="13">
        <f>J43/J44</f>
        <v>0</v>
      </c>
      <c r="K46" s="13">
        <f t="shared" ref="K46:O46" si="5">K43/K44</f>
        <v>1</v>
      </c>
      <c r="L46" s="14">
        <f t="shared" si="5"/>
        <v>1</v>
      </c>
      <c r="M46" s="14">
        <f t="shared" si="5"/>
        <v>1</v>
      </c>
      <c r="N46" s="14">
        <f t="shared" si="5"/>
        <v>1</v>
      </c>
      <c r="O46" s="14">
        <f t="shared" si="5"/>
        <v>1</v>
      </c>
    </row>
    <row r="47" spans="2:15">
      <c r="C47" s="30"/>
      <c r="D47" s="30"/>
      <c r="E47" s="8"/>
    </row>
    <row r="48" spans="2:15">
      <c r="C48" s="1"/>
      <c r="D48" s="1"/>
      <c r="E48" s="8"/>
    </row>
    <row r="49" spans="3:14">
      <c r="C49" s="1"/>
      <c r="D49" s="1"/>
      <c r="E49" s="8"/>
    </row>
    <row r="50" spans="3:14">
      <c r="C50" s="1"/>
      <c r="D50" s="1"/>
      <c r="E50" s="8"/>
    </row>
    <row r="51" spans="3:14">
      <c r="J51" s="31" t="s">
        <v>23</v>
      </c>
      <c r="K51" s="31"/>
      <c r="L51" s="31"/>
      <c r="M51" s="31"/>
      <c r="N51" s="31"/>
    </row>
    <row r="52" spans="3:14">
      <c r="J52" s="32" t="s">
        <v>17</v>
      </c>
      <c r="K52" s="32"/>
      <c r="L52" s="32"/>
      <c r="M52" s="32"/>
      <c r="N52" s="32"/>
    </row>
  </sheetData>
  <mergeCells count="55">
    <mergeCell ref="D6:G6"/>
    <mergeCell ref="I6:J6"/>
    <mergeCell ref="K6:N6"/>
    <mergeCell ref="B2:N2"/>
    <mergeCell ref="C3:N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43:D43"/>
    <mergeCell ref="H43:I43"/>
    <mergeCell ref="D20:I20"/>
    <mergeCell ref="D21:I21"/>
    <mergeCell ref="D22:I22"/>
    <mergeCell ref="D23:I23"/>
    <mergeCell ref="D24:I24"/>
    <mergeCell ref="D25:I25"/>
    <mergeCell ref="D26:I26"/>
    <mergeCell ref="D40:I40"/>
    <mergeCell ref="D41:I41"/>
    <mergeCell ref="C42:D42"/>
    <mergeCell ref="H42:I42"/>
    <mergeCell ref="D28:I28"/>
    <mergeCell ref="D29:I29"/>
    <mergeCell ref="D30:I30"/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  <mergeCell ref="D27:I27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CF6A-B32B-4683-AD89-E1A0E45148B0}">
  <dimension ref="B2:P38"/>
  <sheetViews>
    <sheetView topLeftCell="A21" zoomScale="134" zoomScaleNormal="134" workbookViewId="0">
      <selection activeCell="D20" sqref="D20:I20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"/>
      <c r="P2" s="2"/>
    </row>
    <row r="3" spans="2:16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1"/>
    </row>
    <row r="4" spans="2:16">
      <c r="C4" t="s">
        <v>0</v>
      </c>
      <c r="D4" s="47" t="s">
        <v>92</v>
      </c>
      <c r="E4" s="47"/>
      <c r="F4" s="47"/>
      <c r="G4" s="47"/>
      <c r="I4" t="s">
        <v>1</v>
      </c>
      <c r="J4" s="43" t="s">
        <v>93</v>
      </c>
      <c r="K4" s="43"/>
      <c r="M4" t="s">
        <v>2</v>
      </c>
      <c r="N4" s="48">
        <v>45357</v>
      </c>
      <c r="O4" s="48"/>
    </row>
    <row r="5" spans="2:16" ht="6.75" customHeight="1">
      <c r="D5" s="5"/>
      <c r="E5" s="5"/>
      <c r="F5" s="5"/>
      <c r="G5" s="5"/>
    </row>
    <row r="6" spans="2:16">
      <c r="C6" t="s">
        <v>3</v>
      </c>
      <c r="D6" s="43" t="s">
        <v>91</v>
      </c>
      <c r="E6" s="43"/>
      <c r="F6" s="43"/>
      <c r="G6" s="43"/>
      <c r="I6" s="30" t="s">
        <v>21</v>
      </c>
      <c r="J6" s="30"/>
      <c r="K6" s="44" t="s">
        <v>23</v>
      </c>
      <c r="L6" s="44"/>
      <c r="M6" s="44"/>
      <c r="N6" s="44"/>
    </row>
    <row r="7" spans="2:16" ht="11.25" customHeight="1"/>
    <row r="8" spans="2:16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>
      <c r="B9" s="21">
        <v>1</v>
      </c>
      <c r="C9" s="23" t="s">
        <v>94</v>
      </c>
      <c r="D9" s="56" t="s">
        <v>111</v>
      </c>
      <c r="E9" s="25" t="s">
        <v>111</v>
      </c>
      <c r="F9" s="25" t="s">
        <v>111</v>
      </c>
      <c r="G9" s="25" t="s">
        <v>111</v>
      </c>
      <c r="H9" s="25" t="s">
        <v>111</v>
      </c>
      <c r="I9" s="26" t="s">
        <v>111</v>
      </c>
      <c r="J9" s="18">
        <v>86</v>
      </c>
      <c r="K9" s="4">
        <v>0</v>
      </c>
      <c r="L9" s="4">
        <v>0</v>
      </c>
      <c r="M9" s="4">
        <v>0</v>
      </c>
      <c r="N9" s="4">
        <v>0</v>
      </c>
      <c r="O9" s="10">
        <f t="shared" ref="O9:O25" si="0">SUM(J9:N9)/5</f>
        <v>17.2</v>
      </c>
    </row>
    <row r="10" spans="2:16">
      <c r="B10" s="21">
        <v>2</v>
      </c>
      <c r="C10" s="23" t="s">
        <v>95</v>
      </c>
      <c r="D10" s="56" t="s">
        <v>112</v>
      </c>
      <c r="E10" s="25" t="s">
        <v>112</v>
      </c>
      <c r="F10" s="25" t="s">
        <v>112</v>
      </c>
      <c r="G10" s="25" t="s">
        <v>112</v>
      </c>
      <c r="H10" s="25" t="s">
        <v>112</v>
      </c>
      <c r="I10" s="26" t="s">
        <v>112</v>
      </c>
      <c r="J10" s="18">
        <v>86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17.2</v>
      </c>
    </row>
    <row r="11" spans="2:16">
      <c r="B11" s="21">
        <v>3</v>
      </c>
      <c r="C11" s="23" t="s">
        <v>96</v>
      </c>
      <c r="D11" s="55" t="s">
        <v>113</v>
      </c>
      <c r="E11" s="55" t="s">
        <v>113</v>
      </c>
      <c r="F11" s="55" t="s">
        <v>113</v>
      </c>
      <c r="G11" s="55" t="s">
        <v>113</v>
      </c>
      <c r="H11" s="55" t="s">
        <v>113</v>
      </c>
      <c r="I11" s="55" t="s">
        <v>113</v>
      </c>
      <c r="J11" s="18">
        <v>85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17</v>
      </c>
    </row>
    <row r="12" spans="2:16">
      <c r="B12" s="21">
        <v>4</v>
      </c>
      <c r="C12" s="23" t="s">
        <v>97</v>
      </c>
      <c r="D12" s="55" t="s">
        <v>114</v>
      </c>
      <c r="E12" s="55" t="s">
        <v>114</v>
      </c>
      <c r="F12" s="55" t="s">
        <v>114</v>
      </c>
      <c r="G12" s="55" t="s">
        <v>114</v>
      </c>
      <c r="H12" s="55" t="s">
        <v>114</v>
      </c>
      <c r="I12" s="55" t="s">
        <v>114</v>
      </c>
      <c r="J12" s="18">
        <v>87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17.399999999999999</v>
      </c>
    </row>
    <row r="13" spans="2:16">
      <c r="B13" s="21">
        <v>5</v>
      </c>
      <c r="C13" s="23" t="s">
        <v>98</v>
      </c>
      <c r="D13" s="55" t="s">
        <v>115</v>
      </c>
      <c r="E13" s="55" t="s">
        <v>115</v>
      </c>
      <c r="F13" s="55" t="s">
        <v>115</v>
      </c>
      <c r="G13" s="55" t="s">
        <v>115</v>
      </c>
      <c r="H13" s="55" t="s">
        <v>115</v>
      </c>
      <c r="I13" s="55" t="s">
        <v>115</v>
      </c>
      <c r="J13" s="18">
        <v>87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17.399999999999999</v>
      </c>
    </row>
    <row r="14" spans="2:16">
      <c r="B14" s="21">
        <v>6</v>
      </c>
      <c r="C14" s="23" t="s">
        <v>99</v>
      </c>
      <c r="D14" s="55" t="s">
        <v>116</v>
      </c>
      <c r="E14" s="55" t="s">
        <v>116</v>
      </c>
      <c r="F14" s="55" t="s">
        <v>116</v>
      </c>
      <c r="G14" s="55" t="s">
        <v>116</v>
      </c>
      <c r="H14" s="55" t="s">
        <v>116</v>
      </c>
      <c r="I14" s="55" t="s">
        <v>116</v>
      </c>
      <c r="J14" s="18">
        <v>80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16</v>
      </c>
    </row>
    <row r="15" spans="2:16">
      <c r="B15" s="21">
        <v>7</v>
      </c>
      <c r="C15" s="23" t="s">
        <v>100</v>
      </c>
      <c r="D15" s="55" t="s">
        <v>117</v>
      </c>
      <c r="E15" s="55" t="s">
        <v>117</v>
      </c>
      <c r="F15" s="55" t="s">
        <v>117</v>
      </c>
      <c r="G15" s="55" t="s">
        <v>117</v>
      </c>
      <c r="H15" s="55" t="s">
        <v>117</v>
      </c>
      <c r="I15" s="55" t="s">
        <v>117</v>
      </c>
      <c r="J15" s="18">
        <v>87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17.399999999999999</v>
      </c>
    </row>
    <row r="16" spans="2:16">
      <c r="B16" s="21">
        <v>8</v>
      </c>
      <c r="C16" s="23" t="s">
        <v>101</v>
      </c>
      <c r="D16" s="55" t="s">
        <v>118</v>
      </c>
      <c r="E16" s="55" t="s">
        <v>118</v>
      </c>
      <c r="F16" s="55" t="s">
        <v>118</v>
      </c>
      <c r="G16" s="55" t="s">
        <v>118</v>
      </c>
      <c r="H16" s="55" t="s">
        <v>118</v>
      </c>
      <c r="I16" s="55" t="s">
        <v>118</v>
      </c>
      <c r="J16" s="18">
        <v>85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17</v>
      </c>
    </row>
    <row r="17" spans="2:15">
      <c r="B17" s="21">
        <v>9</v>
      </c>
      <c r="C17" s="23" t="s">
        <v>102</v>
      </c>
      <c r="D17" s="55" t="s">
        <v>119</v>
      </c>
      <c r="E17" s="55" t="s">
        <v>119</v>
      </c>
      <c r="F17" s="55" t="s">
        <v>119</v>
      </c>
      <c r="G17" s="55" t="s">
        <v>119</v>
      </c>
      <c r="H17" s="55" t="s">
        <v>119</v>
      </c>
      <c r="I17" s="55" t="s">
        <v>119</v>
      </c>
      <c r="J17" s="18">
        <v>87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17.399999999999999</v>
      </c>
    </row>
    <row r="18" spans="2:15">
      <c r="B18" s="22">
        <v>10</v>
      </c>
      <c r="C18" s="23" t="s">
        <v>103</v>
      </c>
      <c r="D18" s="55" t="s">
        <v>120</v>
      </c>
      <c r="E18" s="55" t="s">
        <v>120</v>
      </c>
      <c r="F18" s="55" t="s">
        <v>120</v>
      </c>
      <c r="G18" s="55" t="s">
        <v>120</v>
      </c>
      <c r="H18" s="55" t="s">
        <v>120</v>
      </c>
      <c r="I18" s="55" t="s">
        <v>120</v>
      </c>
      <c r="J18" s="18">
        <v>86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17.2</v>
      </c>
    </row>
    <row r="19" spans="2:15">
      <c r="B19" s="22">
        <v>11</v>
      </c>
      <c r="C19" s="23" t="s">
        <v>104</v>
      </c>
      <c r="D19" s="55" t="s">
        <v>121</v>
      </c>
      <c r="E19" s="55" t="s">
        <v>121</v>
      </c>
      <c r="F19" s="55" t="s">
        <v>121</v>
      </c>
      <c r="G19" s="55" t="s">
        <v>121</v>
      </c>
      <c r="H19" s="55" t="s">
        <v>121</v>
      </c>
      <c r="I19" s="55" t="s">
        <v>121</v>
      </c>
      <c r="J19" s="18">
        <v>90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18</v>
      </c>
    </row>
    <row r="20" spans="2:15">
      <c r="B20" s="22">
        <v>12</v>
      </c>
      <c r="C20" s="23" t="s">
        <v>105</v>
      </c>
      <c r="D20" s="55" t="s">
        <v>122</v>
      </c>
      <c r="E20" s="55" t="s">
        <v>122</v>
      </c>
      <c r="F20" s="55" t="s">
        <v>122</v>
      </c>
      <c r="G20" s="55" t="s">
        <v>122</v>
      </c>
      <c r="H20" s="55" t="s">
        <v>122</v>
      </c>
      <c r="I20" s="55" t="s">
        <v>122</v>
      </c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10">
        <f t="shared" si="0"/>
        <v>17</v>
      </c>
    </row>
    <row r="21" spans="2:15">
      <c r="B21" s="22">
        <v>13</v>
      </c>
      <c r="C21" s="23" t="s">
        <v>106</v>
      </c>
      <c r="D21" s="55" t="s">
        <v>123</v>
      </c>
      <c r="E21" s="55" t="s">
        <v>123</v>
      </c>
      <c r="F21" s="55" t="s">
        <v>123</v>
      </c>
      <c r="G21" s="55" t="s">
        <v>123</v>
      </c>
      <c r="H21" s="55" t="s">
        <v>123</v>
      </c>
      <c r="I21" s="55" t="s">
        <v>123</v>
      </c>
      <c r="J21" s="18">
        <v>0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0</v>
      </c>
    </row>
    <row r="22" spans="2:15">
      <c r="B22" s="22">
        <v>14</v>
      </c>
      <c r="C22" s="23" t="s">
        <v>107</v>
      </c>
      <c r="D22" s="55" t="s">
        <v>124</v>
      </c>
      <c r="E22" s="55" t="s">
        <v>124</v>
      </c>
      <c r="F22" s="55" t="s">
        <v>124</v>
      </c>
      <c r="G22" s="55" t="s">
        <v>124</v>
      </c>
      <c r="H22" s="55" t="s">
        <v>124</v>
      </c>
      <c r="I22" s="55" t="s">
        <v>124</v>
      </c>
      <c r="J22" s="18">
        <v>87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17.399999999999999</v>
      </c>
    </row>
    <row r="23" spans="2:15">
      <c r="B23" s="22">
        <v>15</v>
      </c>
      <c r="C23" s="23" t="s">
        <v>108</v>
      </c>
      <c r="D23" s="55" t="s">
        <v>125</v>
      </c>
      <c r="E23" s="55" t="s">
        <v>125</v>
      </c>
      <c r="F23" s="55" t="s">
        <v>125</v>
      </c>
      <c r="G23" s="55" t="s">
        <v>125</v>
      </c>
      <c r="H23" s="55" t="s">
        <v>125</v>
      </c>
      <c r="I23" s="55" t="s">
        <v>125</v>
      </c>
      <c r="J23" s="18">
        <v>87</v>
      </c>
      <c r="K23" s="4">
        <v>0</v>
      </c>
      <c r="L23" s="4">
        <v>0</v>
      </c>
      <c r="M23" s="4">
        <v>0</v>
      </c>
      <c r="N23" s="4">
        <v>0</v>
      </c>
      <c r="O23" s="10">
        <f t="shared" si="0"/>
        <v>17.399999999999999</v>
      </c>
    </row>
    <row r="24" spans="2:15">
      <c r="B24" s="22">
        <v>16</v>
      </c>
      <c r="C24" s="23" t="s">
        <v>109</v>
      </c>
      <c r="D24" s="55" t="s">
        <v>126</v>
      </c>
      <c r="E24" s="55" t="s">
        <v>126</v>
      </c>
      <c r="F24" s="55" t="s">
        <v>126</v>
      </c>
      <c r="G24" s="55" t="s">
        <v>126</v>
      </c>
      <c r="H24" s="55" t="s">
        <v>126</v>
      </c>
      <c r="I24" s="55" t="s">
        <v>126</v>
      </c>
      <c r="J24" s="18">
        <v>80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16</v>
      </c>
    </row>
    <row r="25" spans="2:15">
      <c r="B25" s="22">
        <v>17</v>
      </c>
      <c r="C25" s="23" t="s">
        <v>110</v>
      </c>
      <c r="D25" s="55" t="s">
        <v>127</v>
      </c>
      <c r="E25" s="55" t="s">
        <v>127</v>
      </c>
      <c r="F25" s="55" t="s">
        <v>127</v>
      </c>
      <c r="G25" s="55" t="s">
        <v>127</v>
      </c>
      <c r="H25" s="55" t="s">
        <v>127</v>
      </c>
      <c r="I25" s="55" t="s">
        <v>127</v>
      </c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10">
        <f t="shared" si="0"/>
        <v>16</v>
      </c>
    </row>
    <row r="26" spans="2:15">
      <c r="B26" s="6"/>
      <c r="C26" s="7"/>
      <c r="D26" s="49"/>
      <c r="E26" s="50"/>
      <c r="F26" s="50"/>
      <c r="G26" s="50"/>
      <c r="H26" s="50"/>
      <c r="I26" s="51"/>
      <c r="J26" s="4"/>
      <c r="K26" s="4"/>
      <c r="L26" s="4"/>
      <c r="M26" s="4"/>
      <c r="N26" s="4"/>
      <c r="O26" s="19"/>
    </row>
    <row r="27" spans="2:15">
      <c r="B27" s="6"/>
      <c r="C27" s="3"/>
      <c r="D27" s="52"/>
      <c r="E27" s="53"/>
      <c r="F27" s="53"/>
      <c r="G27" s="53"/>
      <c r="H27" s="53"/>
      <c r="I27" s="54"/>
      <c r="J27" s="3"/>
      <c r="K27" s="3"/>
      <c r="L27" s="3"/>
      <c r="M27" s="3"/>
      <c r="N27" s="3"/>
      <c r="O27" s="19"/>
    </row>
    <row r="28" spans="2:15">
      <c r="C28" s="30"/>
      <c r="D28" s="30"/>
      <c r="E28" s="1"/>
      <c r="H28" s="41" t="s">
        <v>18</v>
      </c>
      <c r="I28" s="41"/>
      <c r="J28" s="11">
        <f>COUNTIF(J9:J27,"&gt;=70")</f>
        <v>16</v>
      </c>
      <c r="K28" s="11">
        <f>COUNTIF(K9:K27,"&gt;=70")</f>
        <v>0</v>
      </c>
      <c r="L28" s="11">
        <f>COUNTIF(L9:L27,"&gt;=70")</f>
        <v>0</v>
      </c>
      <c r="M28" s="11">
        <f>COUNTIF(M9:M27,"&gt;=70")</f>
        <v>0</v>
      </c>
      <c r="N28" s="11">
        <f>COUNTIF(N9:N27,"&gt;=70")</f>
        <v>0</v>
      </c>
      <c r="O28" s="15">
        <f>COUNTIF(O9:O25,"&gt;=70")</f>
        <v>0</v>
      </c>
    </row>
    <row r="29" spans="2:15">
      <c r="C29" s="30"/>
      <c r="D29" s="30"/>
      <c r="E29" s="8"/>
      <c r="H29" s="33" t="s">
        <v>19</v>
      </c>
      <c r="I29" s="33"/>
      <c r="J29" s="12">
        <f t="shared" ref="J29:O29" si="1">COUNTIF(J9:J27,"&lt;70")</f>
        <v>1</v>
      </c>
      <c r="K29" s="12">
        <f t="shared" si="1"/>
        <v>17</v>
      </c>
      <c r="L29" s="12">
        <f t="shared" si="1"/>
        <v>17</v>
      </c>
      <c r="M29" s="12">
        <f t="shared" si="1"/>
        <v>17</v>
      </c>
      <c r="N29" s="12">
        <f t="shared" si="1"/>
        <v>17</v>
      </c>
      <c r="O29" s="12">
        <f t="shared" si="1"/>
        <v>17</v>
      </c>
    </row>
    <row r="30" spans="2:15">
      <c r="C30" s="30"/>
      <c r="D30" s="30"/>
      <c r="E30" s="30"/>
      <c r="H30" s="33" t="s">
        <v>20</v>
      </c>
      <c r="I30" s="33"/>
      <c r="J30" s="12">
        <f t="shared" ref="J30:O30" si="2">COUNT(J9:J27)</f>
        <v>17</v>
      </c>
      <c r="K30" s="12">
        <f t="shared" si="2"/>
        <v>17</v>
      </c>
      <c r="L30" s="12">
        <f t="shared" si="2"/>
        <v>17</v>
      </c>
      <c r="M30" s="12">
        <f t="shared" si="2"/>
        <v>17</v>
      </c>
      <c r="N30" s="12">
        <f t="shared" si="2"/>
        <v>17</v>
      </c>
      <c r="O30" s="12">
        <f t="shared" si="2"/>
        <v>17</v>
      </c>
    </row>
    <row r="31" spans="2:15">
      <c r="C31" s="30"/>
      <c r="D31" s="30"/>
      <c r="E31" s="1"/>
      <c r="H31" s="34" t="s">
        <v>15</v>
      </c>
      <c r="I31" s="34"/>
      <c r="J31" s="13">
        <f>J28/J30</f>
        <v>0.94117647058823528</v>
      </c>
      <c r="K31" s="14">
        <f t="shared" ref="K31:O31" si="3">K28/K30</f>
        <v>0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 t="shared" si="3"/>
        <v>0</v>
      </c>
    </row>
    <row r="32" spans="2:15">
      <c r="C32" s="30"/>
      <c r="D32" s="30"/>
      <c r="E32" s="1"/>
      <c r="H32" s="34" t="s">
        <v>16</v>
      </c>
      <c r="I32" s="34"/>
      <c r="J32" s="13">
        <f>J29/J30</f>
        <v>5.8823529411764705E-2</v>
      </c>
      <c r="K32" s="13">
        <f t="shared" ref="K32:O32" si="4">K29/K30</f>
        <v>1</v>
      </c>
      <c r="L32" s="14">
        <f t="shared" si="4"/>
        <v>1</v>
      </c>
      <c r="M32" s="14">
        <f t="shared" si="4"/>
        <v>1</v>
      </c>
      <c r="N32" s="14">
        <f t="shared" si="4"/>
        <v>1</v>
      </c>
      <c r="O32" s="14">
        <f t="shared" si="4"/>
        <v>1</v>
      </c>
    </row>
    <row r="33" spans="3:14">
      <c r="C33" s="30"/>
      <c r="D33" s="30"/>
      <c r="E33" s="8"/>
    </row>
    <row r="34" spans="3:14">
      <c r="C34" s="1"/>
      <c r="D34" s="1"/>
      <c r="E34" s="8"/>
    </row>
    <row r="35" spans="3:14">
      <c r="C35" s="1"/>
      <c r="D35" s="1"/>
      <c r="E35" s="8"/>
    </row>
    <row r="36" spans="3:14">
      <c r="C36" s="1"/>
      <c r="D36" s="1"/>
      <c r="E36" s="8"/>
    </row>
    <row r="37" spans="3:14">
      <c r="J37" s="31"/>
      <c r="K37" s="31"/>
      <c r="L37" s="31"/>
      <c r="M37" s="31"/>
      <c r="N37" s="31"/>
    </row>
    <row r="38" spans="3:14">
      <c r="J38" s="32" t="s">
        <v>17</v>
      </c>
      <c r="K38" s="32"/>
      <c r="L38" s="32"/>
      <c r="M38" s="32"/>
      <c r="N38" s="32"/>
    </row>
  </sheetData>
  <mergeCells count="41"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0:E30"/>
    <mergeCell ref="H30:I30"/>
    <mergeCell ref="D26:I26"/>
    <mergeCell ref="D27:I27"/>
    <mergeCell ref="C28:D28"/>
    <mergeCell ref="H28:I28"/>
    <mergeCell ref="C29:D29"/>
    <mergeCell ref="H29:I29"/>
    <mergeCell ref="J38:N38"/>
    <mergeCell ref="C31:D31"/>
    <mergeCell ref="H31:I31"/>
    <mergeCell ref="C32:D32"/>
    <mergeCell ref="H32:I32"/>
    <mergeCell ref="C33:D33"/>
    <mergeCell ref="J37:N3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9E59-4CE6-417D-AD6D-826618ED68BC}">
  <dimension ref="B2:Q46"/>
  <sheetViews>
    <sheetView tabSelected="1" topLeftCell="B1" zoomScale="130" zoomScaleNormal="130" workbookViewId="0">
      <selection activeCell="D25" sqref="D25:I25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2"/>
      <c r="Q2" s="2"/>
    </row>
    <row r="3" spans="2:17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"/>
      <c r="Q3" s="1"/>
    </row>
    <row r="4" spans="2:17">
      <c r="C4" t="s">
        <v>0</v>
      </c>
      <c r="D4" s="59" t="s">
        <v>128</v>
      </c>
      <c r="E4" s="59"/>
      <c r="F4" s="59"/>
      <c r="G4" s="59"/>
      <c r="I4" t="s">
        <v>1</v>
      </c>
      <c r="J4" s="43" t="s">
        <v>129</v>
      </c>
      <c r="K4" s="43"/>
      <c r="M4" t="s">
        <v>2</v>
      </c>
      <c r="N4" s="60">
        <v>45357</v>
      </c>
      <c r="O4" s="60"/>
    </row>
    <row r="5" spans="2:17" ht="6.75" customHeight="1">
      <c r="D5" s="5"/>
      <c r="E5" s="5"/>
      <c r="F5" s="5"/>
      <c r="G5" s="5"/>
    </row>
    <row r="6" spans="2:17">
      <c r="C6" t="s">
        <v>3</v>
      </c>
      <c r="D6" s="43" t="s">
        <v>91</v>
      </c>
      <c r="E6" s="43"/>
      <c r="F6" s="43"/>
      <c r="G6" s="43"/>
      <c r="I6" s="30" t="s">
        <v>21</v>
      </c>
      <c r="J6" s="30"/>
      <c r="K6" s="44" t="s">
        <v>23</v>
      </c>
      <c r="L6" s="44"/>
      <c r="M6" s="44"/>
      <c r="N6" s="44"/>
      <c r="O6" s="44"/>
    </row>
    <row r="7" spans="2:17" ht="11.25" customHeight="1"/>
    <row r="8" spans="2:17">
      <c r="B8" s="3" t="s">
        <v>4</v>
      </c>
      <c r="C8" s="3" t="s">
        <v>6</v>
      </c>
      <c r="D8" s="42" t="s">
        <v>5</v>
      </c>
      <c r="E8" s="42"/>
      <c r="F8" s="42"/>
      <c r="G8" s="42"/>
      <c r="H8" s="42"/>
      <c r="I8" s="4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>
      <c r="B9" s="21">
        <v>1</v>
      </c>
      <c r="C9" s="23" t="s">
        <v>130</v>
      </c>
      <c r="D9" s="61" t="s">
        <v>154</v>
      </c>
      <c r="E9" s="62" t="s">
        <v>154</v>
      </c>
      <c r="F9" s="62" t="s">
        <v>154</v>
      </c>
      <c r="G9" s="62" t="s">
        <v>154</v>
      </c>
      <c r="H9" s="62" t="s">
        <v>154</v>
      </c>
      <c r="I9" s="63" t="s">
        <v>154</v>
      </c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SUM(J9:O9)/6</f>
        <v>13.333333333333334</v>
      </c>
    </row>
    <row r="10" spans="2:17">
      <c r="B10" s="21">
        <v>2</v>
      </c>
      <c r="C10" s="23" t="s">
        <v>131</v>
      </c>
      <c r="D10" s="57" t="s">
        <v>155</v>
      </c>
      <c r="E10" s="57" t="s">
        <v>155</v>
      </c>
      <c r="F10" s="57" t="s">
        <v>155</v>
      </c>
      <c r="G10" s="57" t="s">
        <v>155</v>
      </c>
      <c r="H10" s="57" t="s">
        <v>155</v>
      </c>
      <c r="I10" s="57" t="s">
        <v>155</v>
      </c>
      <c r="J10" s="4">
        <v>86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32" si="0">SUM(J10:O10)/6</f>
        <v>14.333333333333334</v>
      </c>
    </row>
    <row r="11" spans="2:17">
      <c r="B11" s="21">
        <v>3</v>
      </c>
      <c r="C11" s="23" t="s">
        <v>132</v>
      </c>
      <c r="D11" s="57" t="s">
        <v>156</v>
      </c>
      <c r="E11" s="57" t="s">
        <v>156</v>
      </c>
      <c r="F11" s="57" t="s">
        <v>156</v>
      </c>
      <c r="G11" s="57" t="s">
        <v>156</v>
      </c>
      <c r="H11" s="57" t="s">
        <v>156</v>
      </c>
      <c r="I11" s="57" t="s">
        <v>156</v>
      </c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14.166666666666666</v>
      </c>
    </row>
    <row r="12" spans="2:17">
      <c r="B12" s="21">
        <v>4</v>
      </c>
      <c r="C12" s="23" t="s">
        <v>133</v>
      </c>
      <c r="D12" s="57" t="s">
        <v>157</v>
      </c>
      <c r="E12" s="57" t="s">
        <v>157</v>
      </c>
      <c r="F12" s="57" t="s">
        <v>157</v>
      </c>
      <c r="G12" s="57" t="s">
        <v>157</v>
      </c>
      <c r="H12" s="57" t="s">
        <v>157</v>
      </c>
      <c r="I12" s="57" t="s">
        <v>157</v>
      </c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13.333333333333334</v>
      </c>
    </row>
    <row r="13" spans="2:17">
      <c r="B13" s="21">
        <v>5</v>
      </c>
      <c r="C13" s="23" t="s">
        <v>134</v>
      </c>
      <c r="D13" s="57" t="s">
        <v>158</v>
      </c>
      <c r="E13" s="57" t="s">
        <v>158</v>
      </c>
      <c r="F13" s="57" t="s">
        <v>158</v>
      </c>
      <c r="G13" s="57" t="s">
        <v>158</v>
      </c>
      <c r="H13" s="57" t="s">
        <v>158</v>
      </c>
      <c r="I13" s="57" t="s">
        <v>158</v>
      </c>
      <c r="J13" s="4">
        <v>87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14.5</v>
      </c>
    </row>
    <row r="14" spans="2:17">
      <c r="B14" s="21">
        <v>6</v>
      </c>
      <c r="C14" s="23" t="s">
        <v>135</v>
      </c>
      <c r="D14" s="57" t="s">
        <v>159</v>
      </c>
      <c r="E14" s="57" t="s">
        <v>159</v>
      </c>
      <c r="F14" s="57" t="s">
        <v>159</v>
      </c>
      <c r="G14" s="57" t="s">
        <v>159</v>
      </c>
      <c r="H14" s="57" t="s">
        <v>159</v>
      </c>
      <c r="I14" s="57" t="s">
        <v>159</v>
      </c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14.333333333333334</v>
      </c>
    </row>
    <row r="15" spans="2:17">
      <c r="B15" s="21">
        <v>7</v>
      </c>
      <c r="C15" s="23" t="s">
        <v>136</v>
      </c>
      <c r="D15" s="57" t="s">
        <v>160</v>
      </c>
      <c r="E15" s="57" t="s">
        <v>160</v>
      </c>
      <c r="F15" s="57" t="s">
        <v>160</v>
      </c>
      <c r="G15" s="57" t="s">
        <v>160</v>
      </c>
      <c r="H15" s="57" t="s">
        <v>160</v>
      </c>
      <c r="I15" s="57" t="s">
        <v>160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0</v>
      </c>
    </row>
    <row r="16" spans="2:17">
      <c r="B16" s="21">
        <v>8</v>
      </c>
      <c r="C16" s="23" t="s">
        <v>137</v>
      </c>
      <c r="D16" s="57" t="s">
        <v>161</v>
      </c>
      <c r="E16" s="57" t="s">
        <v>161</v>
      </c>
      <c r="F16" s="57" t="s">
        <v>161</v>
      </c>
      <c r="G16" s="57" t="s">
        <v>161</v>
      </c>
      <c r="H16" s="57" t="s">
        <v>161</v>
      </c>
      <c r="I16" s="57" t="s">
        <v>161</v>
      </c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14.166666666666666</v>
      </c>
    </row>
    <row r="17" spans="2:16">
      <c r="B17" s="21">
        <v>9</v>
      </c>
      <c r="C17" s="23" t="s">
        <v>138</v>
      </c>
      <c r="D17" s="57" t="s">
        <v>162</v>
      </c>
      <c r="E17" s="57" t="s">
        <v>162</v>
      </c>
      <c r="F17" s="57" t="s">
        <v>162</v>
      </c>
      <c r="G17" s="57" t="s">
        <v>162</v>
      </c>
      <c r="H17" s="57" t="s">
        <v>162</v>
      </c>
      <c r="I17" s="57" t="s">
        <v>162</v>
      </c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15.833333333333334</v>
      </c>
    </row>
    <row r="18" spans="2:16">
      <c r="B18" s="22">
        <v>10</v>
      </c>
      <c r="C18" s="23" t="s">
        <v>139</v>
      </c>
      <c r="D18" s="57" t="s">
        <v>163</v>
      </c>
      <c r="E18" s="57" t="s">
        <v>163</v>
      </c>
      <c r="F18" s="57" t="s">
        <v>163</v>
      </c>
      <c r="G18" s="57" t="s">
        <v>163</v>
      </c>
      <c r="H18" s="57" t="s">
        <v>163</v>
      </c>
      <c r="I18" s="57" t="s">
        <v>163</v>
      </c>
      <c r="J18" s="4">
        <v>87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ref="P18:P28" si="1">SUM(J18:O18)/6</f>
        <v>14.5</v>
      </c>
    </row>
    <row r="19" spans="2:16">
      <c r="B19" s="22">
        <v>11</v>
      </c>
      <c r="C19" s="23" t="s">
        <v>140</v>
      </c>
      <c r="D19" s="57" t="s">
        <v>164</v>
      </c>
      <c r="E19" s="57" t="s">
        <v>164</v>
      </c>
      <c r="F19" s="57" t="s">
        <v>164</v>
      </c>
      <c r="G19" s="57" t="s">
        <v>164</v>
      </c>
      <c r="H19" s="57" t="s">
        <v>164</v>
      </c>
      <c r="I19" s="57" t="s">
        <v>164</v>
      </c>
      <c r="J19" s="4">
        <v>84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1"/>
        <v>14</v>
      </c>
    </row>
    <row r="20" spans="2:16">
      <c r="B20" s="22">
        <v>12</v>
      </c>
      <c r="C20" s="23" t="s">
        <v>141</v>
      </c>
      <c r="D20" s="57" t="s">
        <v>165</v>
      </c>
      <c r="E20" s="57" t="s">
        <v>165</v>
      </c>
      <c r="F20" s="57" t="s">
        <v>165</v>
      </c>
      <c r="G20" s="57" t="s">
        <v>165</v>
      </c>
      <c r="H20" s="57" t="s">
        <v>165</v>
      </c>
      <c r="I20" s="57" t="s">
        <v>165</v>
      </c>
      <c r="J20" s="4">
        <v>85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1"/>
        <v>14.166666666666666</v>
      </c>
    </row>
    <row r="21" spans="2:16">
      <c r="B21" s="22">
        <v>13</v>
      </c>
      <c r="C21" s="23" t="s">
        <v>142</v>
      </c>
      <c r="D21" s="57" t="s">
        <v>166</v>
      </c>
      <c r="E21" s="57" t="s">
        <v>166</v>
      </c>
      <c r="F21" s="57" t="s">
        <v>166</v>
      </c>
      <c r="G21" s="57" t="s">
        <v>166</v>
      </c>
      <c r="H21" s="57" t="s">
        <v>166</v>
      </c>
      <c r="I21" s="57" t="s">
        <v>166</v>
      </c>
      <c r="J21" s="4">
        <v>86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1"/>
        <v>14.333333333333334</v>
      </c>
    </row>
    <row r="22" spans="2:16">
      <c r="B22" s="22">
        <v>14</v>
      </c>
      <c r="C22" s="23" t="s">
        <v>143</v>
      </c>
      <c r="D22" s="57" t="s">
        <v>167</v>
      </c>
      <c r="E22" s="57" t="s">
        <v>167</v>
      </c>
      <c r="F22" s="57" t="s">
        <v>167</v>
      </c>
      <c r="G22" s="57" t="s">
        <v>167</v>
      </c>
      <c r="H22" s="57" t="s">
        <v>167</v>
      </c>
      <c r="I22" s="57" t="s">
        <v>167</v>
      </c>
      <c r="J22" s="4">
        <v>95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1"/>
        <v>15.833333333333334</v>
      </c>
    </row>
    <row r="23" spans="2:16">
      <c r="B23" s="22">
        <v>15</v>
      </c>
      <c r="C23" s="23" t="s">
        <v>144</v>
      </c>
      <c r="D23" s="57" t="s">
        <v>168</v>
      </c>
      <c r="E23" s="57" t="s">
        <v>168</v>
      </c>
      <c r="F23" s="57" t="s">
        <v>168</v>
      </c>
      <c r="G23" s="57" t="s">
        <v>168</v>
      </c>
      <c r="H23" s="57" t="s">
        <v>168</v>
      </c>
      <c r="I23" s="57" t="s">
        <v>168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1"/>
        <v>0</v>
      </c>
    </row>
    <row r="24" spans="2:16">
      <c r="B24" s="22">
        <v>16</v>
      </c>
      <c r="C24" s="23" t="s">
        <v>145</v>
      </c>
      <c r="D24" s="57" t="s">
        <v>169</v>
      </c>
      <c r="E24" s="57" t="s">
        <v>169</v>
      </c>
      <c r="F24" s="57" t="s">
        <v>169</v>
      </c>
      <c r="G24" s="57" t="s">
        <v>169</v>
      </c>
      <c r="H24" s="57" t="s">
        <v>169</v>
      </c>
      <c r="I24" s="57" t="s">
        <v>169</v>
      </c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1"/>
        <v>11.666666666666666</v>
      </c>
    </row>
    <row r="25" spans="2:16">
      <c r="B25" s="22">
        <v>17</v>
      </c>
      <c r="C25" s="23" t="s">
        <v>146</v>
      </c>
      <c r="D25" s="57" t="s">
        <v>170</v>
      </c>
      <c r="E25" s="57" t="s">
        <v>170</v>
      </c>
      <c r="F25" s="57" t="s">
        <v>170</v>
      </c>
      <c r="G25" s="57" t="s">
        <v>170</v>
      </c>
      <c r="H25" s="57" t="s">
        <v>170</v>
      </c>
      <c r="I25" s="57" t="s">
        <v>170</v>
      </c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1"/>
        <v>11.666666666666666</v>
      </c>
    </row>
    <row r="26" spans="2:16">
      <c r="B26" s="22">
        <v>18</v>
      </c>
      <c r="C26" s="23" t="s">
        <v>147</v>
      </c>
      <c r="D26" s="57" t="s">
        <v>171</v>
      </c>
      <c r="E26" s="57" t="s">
        <v>171</v>
      </c>
      <c r="F26" s="57" t="s">
        <v>171</v>
      </c>
      <c r="G26" s="57" t="s">
        <v>171</v>
      </c>
      <c r="H26" s="57" t="s">
        <v>171</v>
      </c>
      <c r="I26" s="57" t="s">
        <v>171</v>
      </c>
      <c r="J26" s="4">
        <v>82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1"/>
        <v>13.666666666666666</v>
      </c>
    </row>
    <row r="27" spans="2:16">
      <c r="B27" s="22">
        <v>19</v>
      </c>
      <c r="C27" s="23" t="s">
        <v>148</v>
      </c>
      <c r="D27" s="57" t="s">
        <v>172</v>
      </c>
      <c r="E27" s="57" t="s">
        <v>172</v>
      </c>
      <c r="F27" s="57" t="s">
        <v>172</v>
      </c>
      <c r="G27" s="57" t="s">
        <v>172</v>
      </c>
      <c r="H27" s="57" t="s">
        <v>172</v>
      </c>
      <c r="I27" s="57" t="s">
        <v>172</v>
      </c>
      <c r="J27" s="4">
        <v>87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1"/>
        <v>14.5</v>
      </c>
    </row>
    <row r="28" spans="2:16">
      <c r="B28" s="22">
        <v>20</v>
      </c>
      <c r="C28" s="23" t="s">
        <v>149</v>
      </c>
      <c r="D28" s="57" t="s">
        <v>173</v>
      </c>
      <c r="E28" s="57" t="s">
        <v>173</v>
      </c>
      <c r="F28" s="57" t="s">
        <v>173</v>
      </c>
      <c r="G28" s="57" t="s">
        <v>173</v>
      </c>
      <c r="H28" s="57" t="s">
        <v>173</v>
      </c>
      <c r="I28" s="57" t="s">
        <v>173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0">
        <f t="shared" si="1"/>
        <v>0</v>
      </c>
    </row>
    <row r="29" spans="2:16">
      <c r="B29" s="22">
        <v>21</v>
      </c>
      <c r="C29" s="23" t="s">
        <v>150</v>
      </c>
      <c r="D29" s="57" t="s">
        <v>174</v>
      </c>
      <c r="E29" s="57" t="s">
        <v>174</v>
      </c>
      <c r="F29" s="57" t="s">
        <v>174</v>
      </c>
      <c r="G29" s="57" t="s">
        <v>174</v>
      </c>
      <c r="H29" s="57" t="s">
        <v>174</v>
      </c>
      <c r="I29" s="57" t="s">
        <v>174</v>
      </c>
      <c r="J29" s="4">
        <v>86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0">
        <f t="shared" si="0"/>
        <v>14.333333333333334</v>
      </c>
    </row>
    <row r="30" spans="2:16">
      <c r="B30" s="22">
        <v>22</v>
      </c>
      <c r="C30" s="23" t="s">
        <v>151</v>
      </c>
      <c r="D30" s="57" t="s">
        <v>175</v>
      </c>
      <c r="E30" s="57" t="s">
        <v>175</v>
      </c>
      <c r="F30" s="57" t="s">
        <v>175</v>
      </c>
      <c r="G30" s="57" t="s">
        <v>175</v>
      </c>
      <c r="H30" s="57" t="s">
        <v>175</v>
      </c>
      <c r="I30" s="57" t="s">
        <v>175</v>
      </c>
      <c r="J30" s="4">
        <v>84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0">
        <f t="shared" si="0"/>
        <v>14</v>
      </c>
    </row>
    <row r="31" spans="2:16">
      <c r="B31" s="22">
        <v>23</v>
      </c>
      <c r="C31" s="23" t="s">
        <v>152</v>
      </c>
      <c r="D31" s="57" t="s">
        <v>176</v>
      </c>
      <c r="E31" s="57" t="s">
        <v>176</v>
      </c>
      <c r="F31" s="57" t="s">
        <v>176</v>
      </c>
      <c r="G31" s="57" t="s">
        <v>176</v>
      </c>
      <c r="H31" s="57" t="s">
        <v>176</v>
      </c>
      <c r="I31" s="57" t="s">
        <v>176</v>
      </c>
      <c r="J31" s="4">
        <v>85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10">
        <f t="shared" si="0"/>
        <v>14.166666666666666</v>
      </c>
    </row>
    <row r="32" spans="2:16">
      <c r="B32" s="22">
        <v>24</v>
      </c>
      <c r="C32" s="23" t="s">
        <v>153</v>
      </c>
      <c r="D32" s="57" t="s">
        <v>177</v>
      </c>
      <c r="E32" s="57" t="s">
        <v>177</v>
      </c>
      <c r="F32" s="57" t="s">
        <v>177</v>
      </c>
      <c r="G32" s="57" t="s">
        <v>177</v>
      </c>
      <c r="H32" s="57" t="s">
        <v>177</v>
      </c>
      <c r="I32" s="57" t="s">
        <v>177</v>
      </c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0">
        <f t="shared" si="0"/>
        <v>15</v>
      </c>
    </row>
    <row r="33" spans="2:16">
      <c r="B33" s="6"/>
      <c r="C33" s="3"/>
      <c r="D33" s="55"/>
      <c r="E33" s="55"/>
      <c r="F33" s="55"/>
      <c r="G33" s="55"/>
      <c r="H33" s="55"/>
      <c r="I33" s="55"/>
      <c r="J33" s="4"/>
      <c r="K33" s="4"/>
      <c r="L33" s="4"/>
      <c r="M33" s="4"/>
      <c r="N33" s="4"/>
      <c r="O33" s="4"/>
      <c r="P33" s="10"/>
    </row>
    <row r="34" spans="2:16">
      <c r="B34" s="16"/>
      <c r="C34" s="20"/>
      <c r="D34" s="58"/>
      <c r="E34" s="58"/>
      <c r="F34" s="58"/>
      <c r="G34" s="58"/>
      <c r="H34" s="58"/>
      <c r="I34" s="58"/>
      <c r="J34" s="18"/>
      <c r="K34" s="18"/>
      <c r="L34" s="18"/>
      <c r="M34" s="18"/>
      <c r="N34" s="18"/>
      <c r="O34" s="18"/>
      <c r="P34" s="19"/>
    </row>
    <row r="35" spans="2:16">
      <c r="B35" s="16"/>
      <c r="C35" s="17"/>
      <c r="D35" s="38"/>
      <c r="E35" s="39"/>
      <c r="F35" s="39"/>
      <c r="G35" s="39"/>
      <c r="H35" s="39"/>
      <c r="I35" s="40"/>
      <c r="J35" s="17"/>
      <c r="K35" s="17"/>
      <c r="L35" s="17"/>
      <c r="M35" s="17"/>
      <c r="N35" s="17"/>
      <c r="O35" s="17"/>
      <c r="P35" s="19"/>
    </row>
    <row r="36" spans="2:16">
      <c r="C36" s="30"/>
      <c r="D36" s="30"/>
      <c r="E36" s="1"/>
      <c r="H36" s="41" t="s">
        <v>18</v>
      </c>
      <c r="I36" s="41"/>
      <c r="J36" s="11">
        <f t="shared" ref="J36:O36" si="2">COUNTIF(J9:J35,"&gt;=70")</f>
        <v>21</v>
      </c>
      <c r="K36" s="11">
        <f t="shared" si="2"/>
        <v>0</v>
      </c>
      <c r="L36" s="11">
        <f t="shared" si="2"/>
        <v>0</v>
      </c>
      <c r="M36" s="11">
        <f t="shared" si="2"/>
        <v>0</v>
      </c>
      <c r="N36" s="11">
        <f t="shared" si="2"/>
        <v>0</v>
      </c>
      <c r="O36" s="11">
        <f t="shared" si="2"/>
        <v>0</v>
      </c>
      <c r="P36" s="15">
        <f>COUNTIF(P9:P33,"&gt;=70")</f>
        <v>0</v>
      </c>
    </row>
    <row r="37" spans="2:16">
      <c r="C37" s="30"/>
      <c r="D37" s="30"/>
      <c r="E37" s="8"/>
      <c r="H37" s="33" t="s">
        <v>19</v>
      </c>
      <c r="I37" s="33"/>
      <c r="J37" s="12">
        <f t="shared" ref="J37:P37" si="3">COUNTIF(J9:J35,"&lt;70")</f>
        <v>3</v>
      </c>
      <c r="K37" s="12">
        <f t="shared" si="3"/>
        <v>24</v>
      </c>
      <c r="L37" s="12">
        <f t="shared" si="3"/>
        <v>24</v>
      </c>
      <c r="M37" s="12">
        <f t="shared" si="3"/>
        <v>24</v>
      </c>
      <c r="N37" s="12">
        <f t="shared" si="3"/>
        <v>24</v>
      </c>
      <c r="O37" s="12">
        <f t="shared" si="3"/>
        <v>24</v>
      </c>
      <c r="P37" s="12">
        <f t="shared" si="3"/>
        <v>24</v>
      </c>
    </row>
    <row r="38" spans="2:16">
      <c r="C38" s="30"/>
      <c r="D38" s="30"/>
      <c r="E38" s="30"/>
      <c r="H38" s="33" t="s">
        <v>20</v>
      </c>
      <c r="I38" s="33"/>
      <c r="J38" s="12">
        <f t="shared" ref="J38:P38" si="4">COUNT(J9:J35)</f>
        <v>24</v>
      </c>
      <c r="K38" s="12">
        <f t="shared" si="4"/>
        <v>24</v>
      </c>
      <c r="L38" s="12">
        <f t="shared" si="4"/>
        <v>24</v>
      </c>
      <c r="M38" s="12">
        <f t="shared" si="4"/>
        <v>24</v>
      </c>
      <c r="N38" s="12">
        <f t="shared" si="4"/>
        <v>24</v>
      </c>
      <c r="O38" s="12">
        <f t="shared" si="4"/>
        <v>24</v>
      </c>
      <c r="P38" s="12">
        <f t="shared" si="4"/>
        <v>24</v>
      </c>
    </row>
    <row r="39" spans="2:16">
      <c r="C39" s="30"/>
      <c r="D39" s="30"/>
      <c r="E39" s="1"/>
      <c r="H39" s="34" t="s">
        <v>15</v>
      </c>
      <c r="I39" s="34"/>
      <c r="J39" s="13">
        <f>J36/J38</f>
        <v>0.875</v>
      </c>
      <c r="K39" s="14">
        <f t="shared" ref="K39:P39" si="5">K36/K38</f>
        <v>0</v>
      </c>
      <c r="L39" s="14">
        <f t="shared" si="5"/>
        <v>0</v>
      </c>
      <c r="M39" s="14">
        <f t="shared" si="5"/>
        <v>0</v>
      </c>
      <c r="N39" s="14">
        <f t="shared" si="5"/>
        <v>0</v>
      </c>
      <c r="O39" s="14">
        <f t="shared" si="5"/>
        <v>0</v>
      </c>
      <c r="P39" s="14">
        <f t="shared" si="5"/>
        <v>0</v>
      </c>
    </row>
    <row r="40" spans="2:16">
      <c r="C40" s="30"/>
      <c r="D40" s="30"/>
      <c r="E40" s="1"/>
      <c r="H40" s="34" t="s">
        <v>16</v>
      </c>
      <c r="I40" s="34"/>
      <c r="J40" s="13">
        <f>J37/J38</f>
        <v>0.125</v>
      </c>
      <c r="K40" s="13">
        <f t="shared" ref="K40:P40" si="6">K37/K38</f>
        <v>1</v>
      </c>
      <c r="L40" s="14">
        <f t="shared" si="6"/>
        <v>1</v>
      </c>
      <c r="M40" s="14">
        <f t="shared" si="6"/>
        <v>1</v>
      </c>
      <c r="N40" s="14">
        <f t="shared" si="6"/>
        <v>1</v>
      </c>
      <c r="O40" s="14">
        <f t="shared" si="6"/>
        <v>1</v>
      </c>
      <c r="P40" s="14">
        <f t="shared" si="6"/>
        <v>1</v>
      </c>
    </row>
    <row r="41" spans="2:16">
      <c r="C41" s="30"/>
      <c r="D41" s="30"/>
      <c r="E41" s="8"/>
    </row>
    <row r="42" spans="2:16">
      <c r="C42" s="1"/>
      <c r="D42" s="1"/>
      <c r="E42" s="8"/>
    </row>
    <row r="43" spans="2:16">
      <c r="C43" s="1"/>
      <c r="D43" s="1"/>
      <c r="E43" s="8"/>
    </row>
    <row r="44" spans="2:16">
      <c r="C44" s="1"/>
      <c r="D44" s="1"/>
      <c r="E44" s="8"/>
    </row>
    <row r="45" spans="2:16">
      <c r="J45" s="31"/>
      <c r="K45" s="31"/>
      <c r="L45" s="31"/>
      <c r="M45" s="31"/>
      <c r="N45" s="31"/>
      <c r="O45" s="31"/>
    </row>
    <row r="46" spans="2:16">
      <c r="J46" s="32" t="s">
        <v>17</v>
      </c>
      <c r="K46" s="32"/>
      <c r="L46" s="32"/>
      <c r="M46" s="32"/>
      <c r="N46" s="32"/>
      <c r="O46" s="32"/>
    </row>
  </sheetData>
  <mergeCells count="49">
    <mergeCell ref="D26:I26"/>
    <mergeCell ref="D27:I27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8:I28"/>
    <mergeCell ref="D29:I29"/>
    <mergeCell ref="D30:I30"/>
    <mergeCell ref="D33:I33"/>
    <mergeCell ref="D34:I34"/>
    <mergeCell ref="D31:I31"/>
    <mergeCell ref="D32:I32"/>
    <mergeCell ref="D35:I35"/>
    <mergeCell ref="C36:D36"/>
    <mergeCell ref="H36:I36"/>
    <mergeCell ref="C37:D37"/>
    <mergeCell ref="H37:I37"/>
    <mergeCell ref="C41:D41"/>
    <mergeCell ref="J45:O45"/>
    <mergeCell ref="J46:O46"/>
    <mergeCell ref="C38:E38"/>
    <mergeCell ref="H38:I38"/>
    <mergeCell ref="C39:D39"/>
    <mergeCell ref="H39:I39"/>
    <mergeCell ref="C40:D40"/>
    <mergeCell ref="H40:I4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INFERENCIAL 1</vt:lpstr>
      <vt:lpstr>FISICA</vt:lpstr>
      <vt:lpstr>ESTADISTICA PARA LA ADMINISTRAC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2023-06-23T17:51:17Z</cp:lastPrinted>
  <dcterms:created xsi:type="dcterms:W3CDTF">2023-03-14T19:16:59Z</dcterms:created>
  <dcterms:modified xsi:type="dcterms:W3CDTF">2024-03-11T16:10:38Z</dcterms:modified>
</cp:coreProperties>
</file>