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MRF\"/>
    </mc:Choice>
  </mc:AlternateContent>
  <xr:revisionPtr revIDLastSave="0" documentId="13_ncr:1_{44731852-9BEF-4584-BA94-E2321A7B438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5" l="1"/>
  <c r="I16" i="25"/>
  <c r="J16" i="25" s="1"/>
  <c r="H16" i="25"/>
  <c r="L15" i="25"/>
  <c r="I15" i="25"/>
  <c r="J15" i="25" s="1"/>
  <c r="H15" i="25"/>
  <c r="L14" i="25"/>
  <c r="I14" i="25"/>
  <c r="J14" i="25" s="1"/>
  <c r="H14" i="25"/>
  <c r="L16" i="24"/>
  <c r="I16" i="24"/>
  <c r="L15" i="24"/>
  <c r="I15" i="24"/>
  <c r="L14" i="24"/>
  <c r="I14" i="24"/>
  <c r="L17" i="23"/>
  <c r="I17" i="23"/>
  <c r="L16" i="23"/>
  <c r="I16" i="23"/>
  <c r="L15" i="23"/>
  <c r="I15" i="23"/>
  <c r="L14" i="23"/>
  <c r="I14" i="23"/>
  <c r="L16" i="22"/>
  <c r="I16" i="22"/>
  <c r="J16" i="22" s="1"/>
  <c r="L15" i="22"/>
  <c r="I15" i="22"/>
  <c r="J15" i="22" s="1"/>
  <c r="L14" i="22"/>
  <c r="I14" i="22"/>
  <c r="J14" i="22" s="1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E8" i="24"/>
  <c r="N28" i="23"/>
  <c r="M28" i="23"/>
  <c r="K28" i="23"/>
  <c r="F28" i="23"/>
  <c r="B10" i="23"/>
  <c r="B37" i="23" s="1"/>
  <c r="L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E28" i="25" l="1"/>
  <c r="E29" i="24"/>
  <c r="E28" i="23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<sst xmlns="http://schemas.openxmlformats.org/spreadsheetml/2006/main" count="234" uniqueCount="55">
  <si>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</si>
  <si>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</si>
  <si>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</si>
  <si>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</si>
  <si>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</si>
  <si>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</si>
  <si>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</si>
  <si>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</si>
  <si>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</si>
  <si>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</si>
  <si>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</si>
  <si>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</si>
  <si>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</si>
  <si>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</si>
  <si>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</si>
  <si>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</si>
  <si>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</si>
  <si>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</si>
  <si>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</si>
  <si>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</si>
  <si>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</si>
  <si>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</si>
  <si>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</si>
  <si>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</si>
  <si>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</si>
  <si>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</si>
  <si>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</si>
  <si>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</si>
  <si>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</si>
  <si>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</si>
  <si>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</si>
  <si>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</si>
  <si>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</si>
  <si>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</si>
  <si>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</si>
  <si>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</si>
  <si>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</si>
  <si>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</si>
  <si>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</si>
  <si>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</si>
  <si>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</si>
  <si>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</si>
  <si>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</si>
  <si>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IIND</t>
  </si>
  <si>
    <t>ING. MIGUEL REYES FISCAL</t>
  </si>
  <si>
    <t>407B</t>
  </si>
  <si>
    <t>IGEM</t>
  </si>
  <si>
    <t>FISICA</t>
  </si>
  <si>
    <t>401B</t>
  </si>
  <si>
    <t>ESTADISTICA PARA LA ADMINISTRACION</t>
  </si>
  <si>
    <t>205B</t>
  </si>
  <si>
    <t>ESTADISTICA INFERENCIAL I</t>
  </si>
  <si>
    <t>DEPTO. DE CIENCIAS BASICAS</t>
  </si>
  <si>
    <t>V</t>
  </si>
  <si>
    <t>ESTADISTICA PARA LA ADMINISTRACION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</si>
</sst>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4" width="11.44140625" style="1"/>
    <col min="15" max="15" width="1.33203125" style="1" customWidth="1"/>
    <col min="16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3</v>
      </c>
      <c r="I8" s="35" t="s">
        <v>7</v>
      </c>
      <c r="J8" s="35"/>
      <c r="K8" s="35"/>
      <c r="L8" s="32" t="s">
        <v>42</v>
      </c>
      <c r="M8" s="32"/>
      <c r="N8" s="32"/>
      <c r="O8" s="32"/>
    </row>
    <row r="10" spans="1:15" x14ac:dyDescent="0.25">
      <c r="A10" s="4" t="s">
        <v>8</v>
      </c>
      <c r="B10" s="25" t="s">
        <v>44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x14ac:dyDescent="0.25">
      <c r="A14" s="8" t="s">
        <v>51</v>
      </c>
      <c r="B14" s="9" t="s">
        <v>21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87</v>
      </c>
      <c r="N14" s="15">
        <v>0.44</v>
      </c>
    </row>
    <row r="15" spans="1:15" s="11" customFormat="1" x14ac:dyDescent="0.25">
      <c r="A15" s="8" t="s">
        <v>47</v>
      </c>
      <c r="B15" s="9" t="s">
        <v>21</v>
      </c>
      <c r="C15" s="9" t="s">
        <v>48</v>
      </c>
      <c r="D15" s="9" t="s">
        <v>43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0.94</v>
      </c>
    </row>
    <row r="16" spans="1:15" s="11" customFormat="1" x14ac:dyDescent="0.25">
      <c r="A16" s="8" t="s">
        <v>49</v>
      </c>
      <c r="B16" s="9" t="s">
        <v>21</v>
      </c>
      <c r="C16" s="9" t="s">
        <v>50</v>
      </c>
      <c r="D16" s="9" t="s">
        <v>40</v>
      </c>
      <c r="E16" s="9">
        <v>24</v>
      </c>
      <c r="F16" s="9">
        <v>3</v>
      </c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74</v>
      </c>
      <c r="N16" s="15">
        <v>0.79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51</v>
      </c>
      <c r="G28" s="17"/>
      <c r="H28" s="18"/>
      <c r="I28" s="17">
        <f t="shared" ref="I28" si="2">(E28-SUM(F28:G28))-K28</f>
        <v>22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80.333333333333329</v>
      </c>
      <c r="N28" s="19">
        <f>AVERAGE(N14:N27)</f>
        <v>0.72333333333333327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8" t="s">
        <v>51</v>
      </c>
      <c r="B14" s="9" t="s">
        <v>35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6" si="2">K14/E14</f>
        <v>0</v>
      </c>
      <c r="M14" s="9">
        <v>87</v>
      </c>
      <c r="N14" s="15">
        <v>0.63</v>
      </c>
    </row>
    <row r="15" spans="1:14" s="11" customFormat="1" x14ac:dyDescent="0.25">
      <c r="A15" s="8" t="s">
        <v>47</v>
      </c>
      <c r="B15" s="9" t="s">
        <v>35</v>
      </c>
      <c r="C15" s="9" t="s">
        <v>48</v>
      </c>
      <c r="D15" s="9" t="s">
        <v>43</v>
      </c>
      <c r="E15" s="9">
        <v>17</v>
      </c>
      <c r="F15" s="9">
        <v>17</v>
      </c>
      <c r="G15" s="9"/>
      <c r="H15" s="10"/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</v>
      </c>
      <c r="N15" s="15">
        <v>0.41</v>
      </c>
    </row>
    <row r="16" spans="1:14" s="11" customFormat="1" x14ac:dyDescent="0.25">
      <c r="A16" s="8" t="s">
        <v>49</v>
      </c>
      <c r="B16" s="9" t="s">
        <v>35</v>
      </c>
      <c r="C16" s="9" t="s">
        <v>50</v>
      </c>
      <c r="D16" s="9" t="s">
        <v>40</v>
      </c>
      <c r="E16" s="9">
        <v>24</v>
      </c>
      <c r="F16" s="9">
        <v>24</v>
      </c>
      <c r="G16" s="9"/>
      <c r="H16" s="10"/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73</v>
      </c>
      <c r="G28" s="17">
        <f>SUM(G14:G27)</f>
        <v>0</v>
      </c>
      <c r="H28" s="18"/>
      <c r="I28" s="17"/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>
        <f>AVERAGE(M14:M27)</f>
        <v>84</v>
      </c>
      <c r="N28" s="19">
        <f>AVERAGE(N14:N27)</f>
        <v>0.56999999999999995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8" t="s">
        <v>51</v>
      </c>
      <c r="B14" s="9" t="s">
        <v>38</v>
      </c>
      <c r="C14" s="9" t="s">
        <v>45</v>
      </c>
      <c r="D14" s="9" t="s">
        <v>46</v>
      </c>
      <c r="E14" s="9">
        <v>32</v>
      </c>
      <c r="F14" s="9">
        <v>28</v>
      </c>
      <c r="G14" s="9"/>
      <c r="H14" s="10"/>
      <c r="I14" s="9">
        <f t="shared" ref="I14:I17" si="0">(E14-SUM(F14:G14))-K14</f>
        <v>4</v>
      </c>
      <c r="J14" s="10"/>
      <c r="K14" s="9">
        <v>0</v>
      </c>
      <c r="L14" s="10">
        <f t="shared" ref="L14:L17" si="1">K14/E14</f>
        <v>0</v>
      </c>
      <c r="M14" s="9">
        <v>74</v>
      </c>
      <c r="N14" s="15">
        <v>0.84</v>
      </c>
    </row>
    <row r="15" spans="1:14" s="11" customFormat="1" x14ac:dyDescent="0.25">
      <c r="A15" s="8" t="s">
        <v>47</v>
      </c>
      <c r="B15" s="9" t="s">
        <v>38</v>
      </c>
      <c r="C15" s="9" t="s">
        <v>48</v>
      </c>
      <c r="D15" s="9" t="s">
        <v>43</v>
      </c>
      <c r="E15" s="9">
        <v>17</v>
      </c>
      <c r="F15" s="9">
        <v>13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0.76</v>
      </c>
    </row>
    <row r="16" spans="1:14" s="11" customFormat="1" x14ac:dyDescent="0.25">
      <c r="A16" s="8" t="s">
        <v>49</v>
      </c>
      <c r="B16" s="9" t="s">
        <v>38</v>
      </c>
      <c r="C16" s="9" t="s">
        <v>50</v>
      </c>
      <c r="D16" s="9" t="s">
        <v>40</v>
      </c>
      <c r="E16" s="9">
        <v>24</v>
      </c>
      <c r="F16" s="9">
        <v>21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0.88</v>
      </c>
    </row>
    <row r="17" spans="1:14" s="11" customFormat="1" x14ac:dyDescent="0.25">
      <c r="A17" s="8" t="s">
        <v>49</v>
      </c>
      <c r="B17" s="9" t="s">
        <v>39</v>
      </c>
      <c r="C17" s="9" t="s">
        <v>50</v>
      </c>
      <c r="D17" s="9" t="s">
        <v>40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/>
      <c r="H28" s="18"/>
      <c r="I28" s="17">
        <f t="shared" ref="I28" si="2">(E28-SUM(F28:G28))-K28</f>
        <v>12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74</v>
      </c>
      <c r="N28" s="19">
        <f>AVERAGE(N14:N27)</f>
        <v>0.82750000000000001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zoomScale="85" zoomScaleNormal="85" zoomScaleSheetLayoutView="100" workbookViewId="0">
      <selection activeCell="P35" sqref="P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x14ac:dyDescent="0.25">
      <c r="A14" s="8" t="s">
        <v>51</v>
      </c>
      <c r="B14" s="9" t="s">
        <v>39</v>
      </c>
      <c r="C14" s="9" t="s">
        <v>45</v>
      </c>
      <c r="D14" s="9" t="s">
        <v>46</v>
      </c>
      <c r="E14" s="9">
        <v>32</v>
      </c>
      <c r="F14" s="9">
        <v>28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16" si="1">K14/E14</f>
        <v>0</v>
      </c>
      <c r="M14" s="9">
        <v>76</v>
      </c>
      <c r="N14" s="15">
        <v>0.84</v>
      </c>
    </row>
    <row r="15" spans="1:14" s="11" customFormat="1" x14ac:dyDescent="0.25">
      <c r="A15" s="8" t="s">
        <v>47</v>
      </c>
      <c r="B15" s="9" t="s">
        <v>39</v>
      </c>
      <c r="C15" s="9" t="s">
        <v>48</v>
      </c>
      <c r="D15" s="9" t="s">
        <v>43</v>
      </c>
      <c r="E15" s="9"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0.82</v>
      </c>
    </row>
    <row r="16" spans="1:14" s="11" customFormat="1" x14ac:dyDescent="0.25">
      <c r="A16" s="8" t="s">
        <v>49</v>
      </c>
      <c r="B16" s="9" t="s">
        <v>53</v>
      </c>
      <c r="C16" s="9" t="s">
        <v>50</v>
      </c>
      <c r="D16" s="9" t="s">
        <v>40</v>
      </c>
      <c r="E16" s="9">
        <v>24</v>
      </c>
      <c r="F16" s="9">
        <v>22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80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41</v>
      </c>
      <c r="F29" s="17">
        <f>SUM(F15:F28)</f>
        <v>37</v>
      </c>
      <c r="G29" s="17">
        <f>SUM(G15:G28)</f>
        <v>0</v>
      </c>
      <c r="H29" s="18">
        <f>SUM(F29:G29)/E29</f>
        <v>0.90243902439024393</v>
      </c>
      <c r="I29" s="17">
        <f t="shared" ref="I29" si="2">(E29-SUM(F29:G29))-K29</f>
        <v>4</v>
      </c>
      <c r="J29" s="18">
        <f t="shared" ref="J29" si="3">I29/E29</f>
        <v>9.7560975609756101E-2</v>
      </c>
      <c r="K29" s="17">
        <f>SUM(K15:K28)</f>
        <v>0</v>
      </c>
      <c r="L29" s="18">
        <f t="shared" ref="L29" si="4">K29/E29</f>
        <v>0</v>
      </c>
      <c r="M29" s="17">
        <f>AVERAGE(M15:M28)</f>
        <v>78</v>
      </c>
      <c r="N29" s="19">
        <f>AVERAGE(N15:N28)</f>
        <v>0.87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MIGUEL REYES FISCAL</v>
      </c>
      <c r="C38" s="37"/>
      <c r="D38" s="37"/>
      <c r="E38" s="13"/>
      <c r="F38" s="13"/>
      <c r="G38" s="37" t="s">
        <v>37</v>
      </c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MIGUEL REYES FISCAL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x14ac:dyDescent="0.25">
      <c r="A14" s="8" t="s">
        <v>51</v>
      </c>
      <c r="B14" s="9" t="s">
        <v>41</v>
      </c>
      <c r="C14" s="9" t="s">
        <v>45</v>
      </c>
      <c r="D14" s="9" t="s">
        <v>46</v>
      </c>
      <c r="E14" s="9">
        <v>32</v>
      </c>
      <c r="F14" s="9">
        <v>27</v>
      </c>
      <c r="G14" s="9">
        <v>3</v>
      </c>
      <c r="H14" s="10">
        <f>(F14+G14)/E14</f>
        <v>0.9375</v>
      </c>
      <c r="I14" s="9">
        <f t="shared" ref="I14:I16" si="0">(E14-SUM(F14:G14))-K14</f>
        <v>2</v>
      </c>
      <c r="J14" s="10">
        <f t="shared" ref="J14:J16" si="1">I14/E14</f>
        <v>6.25E-2</v>
      </c>
      <c r="K14" s="9">
        <v>0</v>
      </c>
      <c r="L14" s="10">
        <f t="shared" ref="L14:L16" si="2">K14/E14</f>
        <v>0</v>
      </c>
      <c r="M14" s="9">
        <v>80</v>
      </c>
      <c r="N14" s="15">
        <v>0.84</v>
      </c>
    </row>
    <row r="15" spans="1:14" s="11" customFormat="1" x14ac:dyDescent="0.25">
      <c r="A15" s="8" t="s">
        <v>47</v>
      </c>
      <c r="B15" s="9" t="s">
        <v>41</v>
      </c>
      <c r="C15" s="9" t="s">
        <v>48</v>
      </c>
      <c r="D15" s="9" t="s">
        <v>43</v>
      </c>
      <c r="E15" s="9">
        <v>17</v>
      </c>
      <c r="F15" s="9">
        <v>13</v>
      </c>
      <c r="G15" s="9">
        <v>2</v>
      </c>
      <c r="H15" s="10">
        <f>(F15+G15)/E15</f>
        <v>0.88235294117647056</v>
      </c>
      <c r="I15" s="9">
        <f t="shared" si="0"/>
        <v>2</v>
      </c>
      <c r="J15" s="10">
        <f t="shared" si="1"/>
        <v>0.11764705882352941</v>
      </c>
      <c r="K15" s="9">
        <v>0</v>
      </c>
      <c r="L15" s="10">
        <f t="shared" si="2"/>
        <v>0</v>
      </c>
      <c r="M15" s="9">
        <v>74</v>
      </c>
      <c r="N15" s="15">
        <v>0.82</v>
      </c>
    </row>
    <row r="16" spans="1:14" s="11" customFormat="1" ht="26.4" x14ac:dyDescent="0.25">
      <c r="A16" s="8" t="s">
        <v>54</v>
      </c>
      <c r="B16" s="9" t="s">
        <v>41</v>
      </c>
      <c r="C16" s="9" t="s">
        <v>50</v>
      </c>
      <c r="D16" s="9" t="s">
        <v>40</v>
      </c>
      <c r="E16" s="9">
        <v>24</v>
      </c>
      <c r="F16" s="9">
        <v>21</v>
      </c>
      <c r="G16" s="9">
        <v>2</v>
      </c>
      <c r="H16" s="10">
        <f>(F16+G16)/E16</f>
        <v>0.95833333333333337</v>
      </c>
      <c r="I16" s="9">
        <f t="shared" si="0"/>
        <v>1</v>
      </c>
      <c r="J16" s="10">
        <f t="shared" si="1"/>
        <v>4.1666666666666664E-2</v>
      </c>
      <c r="K16" s="9">
        <v>0</v>
      </c>
      <c r="L16" s="10">
        <f t="shared" si="2"/>
        <v>0</v>
      </c>
      <c r="M16" s="9">
        <v>81</v>
      </c>
      <c r="N16" s="15">
        <v>0.75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61</v>
      </c>
      <c r="G28" s="17">
        <f>SUM(G14:G27)</f>
        <v>7</v>
      </c>
      <c r="H28" s="18">
        <f>SUM(F28:G28)/E28</f>
        <v>0.93150684931506844</v>
      </c>
      <c r="I28" s="17">
        <f t="shared" ref="I28" si="3">(E28-SUM(F28:G28))-K28</f>
        <v>5</v>
      </c>
      <c r="J28" s="18">
        <f t="shared" ref="J28" si="4">I28/E28</f>
        <v>6.8493150684931503E-2</v>
      </c>
      <c r="K28" s="17">
        <f>SUM(K14:K27)</f>
        <v>0</v>
      </c>
      <c r="L28" s="18">
        <f t="shared" ref="L14:L28" si="5">K28/E28</f>
        <v>0</v>
      </c>
      <c r="M28" s="17">
        <f>AVERAGE(M14:M27)</f>
        <v>78.333333333333329</v>
      </c>
      <c r="N28" s="19">
        <f>AVERAGE(N14:N27)</f>
        <v>0.80333333333333334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MIGUEL REYES FISCAL</v>
      </c>
      <c r="C37" s="37"/>
      <c r="D37" s="37"/>
      <c r="E37" s="13"/>
      <c r="F37" s="13"/>
      <c r="G37" s="37" t="s">
        <v>37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2024-06-12T20:27:43Z</dcterms:modified>
  <cp:category/>
  <cp:contentStatus/>
</cp:coreProperties>
</file>