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19" i="10" l="1"/>
  <c r="I19" i="10"/>
  <c r="J19" i="10" s="1"/>
  <c r="L19" i="10"/>
  <c r="H18" i="10" l="1"/>
  <c r="I18" i="10"/>
  <c r="J18" i="10" s="1"/>
  <c r="L18" i="10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<sst xmlns="http://schemas.openxmlformats.org/spreadsheetml/2006/main" count="267" uniqueCount="48">
  <si>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</si>
  <si>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</si>
  <si>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</si>
  <si>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</si>
  <si>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</si>
  <si>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</si>
  <si>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</si>
  <si>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</si>
  <si>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</si>
  <si>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</si>
  <si>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</si>
  <si>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</si>
  <si>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</si>
  <si>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</si>
  <si>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</si>
  <si>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</si>
  <si>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</si>
  <si>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</si>
  <si>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</si>
  <si>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</si>
  <si>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</si>
  <si>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</si>
  <si>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</si>
  <si>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</si>
  <si>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</si>
  <si>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</si>
  <si>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</si>
  <si>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</si>
  <si>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</si>
  <si>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</si>
  <si>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</si>
  <si>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</si>
  <si>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</si>
  <si>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</si>
  <si>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</si>
  <si>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605-B</t>
  </si>
  <si>
    <t>INNOVACIÓN Y EMPRENDEDURISMO</t>
  </si>
  <si>
    <t>705-A</t>
  </si>
  <si>
    <t>DISEÑO DE PRODUCTOS DE TURISMO ALTERNATIVO</t>
  </si>
  <si>
    <t>LC. MANUEL DE JESÚS CANO BUSTAMENTE</t>
  </si>
  <si>
    <t>LC. MANUEL DE JESÚS CANO BUSTAMANTE</t>
  </si>
  <si>
    <t>T</t>
  </si>
  <si>
    <t>L.C MANUEL DE JESÚS CANO BUSTAMANTE</t>
  </si>
  <si>
    <t>LAE. RENATA RAMOS MORENO</t>
  </si>
  <si>
    <t>605-A</t>
  </si>
  <si>
    <t>605-C</t>
  </si>
  <si>
    <t>SISTEMAS DE INFORMACIÓN DE LA MKT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</si>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</sst>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U5" sqref="U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5.33203125" style="1" customWidth="1"/>
    <col min="7" max="7" width="7.5546875" style="1" customWidth="1"/>
    <col min="8" max="8" width="11" style="1" customWidth="1"/>
    <col min="9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47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26.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>
        <v>1</v>
      </c>
      <c r="C14" s="9" t="s">
        <v>37</v>
      </c>
      <c r="D14" s="9" t="s">
        <v>33</v>
      </c>
      <c r="E14" s="9">
        <v>5</v>
      </c>
      <c r="F14" s="9">
        <v>5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97</v>
      </c>
      <c r="N14" s="15">
        <v>0.6</v>
      </c>
    </row>
    <row r="15" spans="1:14" s="11" customFormat="1" ht="26.4" x14ac:dyDescent="0.25">
      <c r="A15" s="8" t="s">
        <v>36</v>
      </c>
      <c r="B15" s="9">
        <v>1</v>
      </c>
      <c r="C15" s="9" t="s">
        <v>44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f>(E15-SUM(F15:G15))-K15</f>
        <v>1</v>
      </c>
      <c r="J15" s="10">
        <f>I15/E15</f>
        <v>3.4482758620689655E-2</v>
      </c>
      <c r="K15" s="9"/>
      <c r="L15" s="10">
        <f>K15/E15</f>
        <v>0</v>
      </c>
      <c r="M15" s="9">
        <v>90</v>
      </c>
      <c r="N15" s="15">
        <v>0.79</v>
      </c>
    </row>
    <row r="16" spans="1:14" s="11" customFormat="1" ht="26.4" x14ac:dyDescent="0.25">
      <c r="A16" s="8" t="s">
        <v>36</v>
      </c>
      <c r="B16" s="9">
        <v>1</v>
      </c>
      <c r="C16" s="9" t="s">
        <v>35</v>
      </c>
      <c r="D16" s="9" t="s">
        <v>33</v>
      </c>
      <c r="E16" s="9">
        <v>15</v>
      </c>
      <c r="F16" s="9">
        <v>15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93</v>
      </c>
      <c r="N16" s="15">
        <v>0.6</v>
      </c>
    </row>
    <row r="17" spans="1:14" s="11" customFormat="1" ht="26.4" x14ac:dyDescent="0.25">
      <c r="A17" s="8" t="s">
        <v>36</v>
      </c>
      <c r="B17" s="9">
        <v>1</v>
      </c>
      <c r="C17" s="9" t="s">
        <v>45</v>
      </c>
      <c r="D17" s="9" t="s">
        <v>33</v>
      </c>
      <c r="E17" s="9">
        <v>17</v>
      </c>
      <c r="F17" s="9">
        <v>17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0.53</v>
      </c>
    </row>
    <row r="18" spans="1:14" s="11" customFormat="1" ht="26.4" x14ac:dyDescent="0.25">
      <c r="A18" s="8" t="s">
        <v>46</v>
      </c>
      <c r="B18" s="9">
        <v>1</v>
      </c>
      <c r="C18" s="9" t="s">
        <v>45</v>
      </c>
      <c r="D18" s="9" t="s">
        <v>33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0.69</v>
      </c>
    </row>
    <row r="19" spans="1:14" s="11" customFormat="1" ht="26.4" x14ac:dyDescent="0.25">
      <c r="A19" s="8" t="s">
        <v>46</v>
      </c>
      <c r="B19" s="9">
        <v>2</v>
      </c>
      <c r="C19" s="9" t="s">
        <v>45</v>
      </c>
      <c r="D19" s="9" t="s">
        <v>33</v>
      </c>
      <c r="E19" s="9"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86</v>
      </c>
      <c r="N19" s="15">
        <v>0.63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111</v>
      </c>
      <c r="F26" s="17">
        <f>SUM(F14:F25)</f>
        <v>106</v>
      </c>
      <c r="G26" s="17">
        <f>SUM(G14:G25)</f>
        <v>0</v>
      </c>
      <c r="H26" s="18">
        <f>SUM(F26:G26)/E26</f>
        <v>0.95495495495495497</v>
      </c>
      <c r="I26" s="17">
        <f t="shared" si="1"/>
        <v>5</v>
      </c>
      <c r="J26" s="18">
        <f t="shared" si="2"/>
        <v>4.5045045045045043E-2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0.64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43</v>
      </c>
      <c r="H35" s="22"/>
      <c r="I35" s="22"/>
      <c r="J35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P10" sqref="P10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9.332031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8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 t="s">
        <v>41</v>
      </c>
      <c r="C14" s="9" t="s">
        <v>37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36</v>
      </c>
      <c r="B15" s="9" t="s">
        <v>41</v>
      </c>
      <c r="C15" s="9" t="s">
        <v>44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36</v>
      </c>
      <c r="B16" s="9" t="s">
        <v>41</v>
      </c>
      <c r="C16" s="9" t="s">
        <v>35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 t="s">
        <v>41</v>
      </c>
      <c r="C17" s="9" t="s">
        <v>45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46</v>
      </c>
      <c r="B18" s="9" t="s">
        <v>41</v>
      </c>
      <c r="C18" s="9" t="s">
        <v>45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8" t="s">
        <v>46</v>
      </c>
      <c r="B19" s="9" t="s">
        <v>41</v>
      </c>
      <c r="C19" s="9" t="s">
        <v>45</v>
      </c>
      <c r="D19" s="9" t="s">
        <v>33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39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E14" sqref="E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5.5546875" style="1" bestFit="1" customWidth="1"/>
    <col min="4" max="4" width="28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/>
      <c r="C14" s="9" t="s">
        <v>37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36</v>
      </c>
      <c r="B15" s="9"/>
      <c r="C15" s="9" t="s">
        <v>44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36</v>
      </c>
      <c r="B16" s="9"/>
      <c r="C16" s="9" t="s">
        <v>35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/>
      <c r="C17" s="9" t="s">
        <v>45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46</v>
      </c>
      <c r="B18" s="9"/>
      <c r="C18" s="9" t="s">
        <v>45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8" t="s">
        <v>46</v>
      </c>
      <c r="B19" s="9"/>
      <c r="C19" s="9" t="s">
        <v>45</v>
      </c>
      <c r="D19" s="9" t="s">
        <v>33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34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E14" sqref="E14:N19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/>
      <c r="C14" s="9" t="s">
        <v>37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36</v>
      </c>
      <c r="B15" s="9"/>
      <c r="C15" s="9" t="s">
        <v>44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36</v>
      </c>
      <c r="B16" s="9"/>
      <c r="C16" s="9" t="s">
        <v>35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/>
      <c r="C17" s="9" t="s">
        <v>45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46</v>
      </c>
      <c r="B18" s="9"/>
      <c r="C18" s="9" t="s">
        <v>45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8" t="s">
        <v>46</v>
      </c>
      <c r="B19" s="9"/>
      <c r="C19" s="9" t="s">
        <v>45</v>
      </c>
      <c r="D19" s="9" t="s">
        <v>33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40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85" zoomScaleNormal="85" zoomScaleSheetLayoutView="100" workbookViewId="0">
      <selection activeCell="Q8" sqref="Q8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6" width="5.88671875" style="1" customWidth="1"/>
    <col min="7" max="7" width="13.33203125" style="1" customWidth="1"/>
    <col min="8" max="9" width="7.5546875" style="1" customWidth="1"/>
    <col min="10" max="10" width="13.77734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 t="s">
        <v>41</v>
      </c>
      <c r="C14" s="9" t="s">
        <v>37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36</v>
      </c>
      <c r="B15" s="9" t="s">
        <v>41</v>
      </c>
      <c r="C15" s="9" t="s">
        <v>44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36</v>
      </c>
      <c r="B16" s="9" t="s">
        <v>41</v>
      </c>
      <c r="C16" s="9" t="s">
        <v>35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 t="s">
        <v>41</v>
      </c>
      <c r="C17" s="9" t="s">
        <v>45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46</v>
      </c>
      <c r="B18" s="9" t="s">
        <v>41</v>
      </c>
      <c r="C18" s="9" t="s">
        <v>45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5">
      <c r="A29" s="12"/>
    </row>
    <row r="30" spans="1:14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4" ht="62.25" customHeight="1" x14ac:dyDescent="0.25">
      <c r="B31" s="27"/>
      <c r="C31" s="27"/>
      <c r="D31" s="27"/>
      <c r="G31" s="28"/>
      <c r="H31" s="28"/>
      <c r="I31" s="28"/>
      <c r="J31" s="28"/>
    </row>
    <row r="32" spans="1:14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MCA. MARÍA DEL CARMEN DAVID MIROS</v>
      </c>
      <c r="C34" s="22"/>
      <c r="D34" s="22"/>
      <c r="E34" s="13"/>
      <c r="F34" s="13"/>
      <c r="G34" s="22" t="s">
        <v>42</v>
      </c>
      <c r="H34" s="22"/>
      <c r="I34" s="22"/>
      <c r="J34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2024-01-09T19:25:51Z</cp:lastPrinted>
  <dcterms:created xsi:type="dcterms:W3CDTF">2021-11-22T14:45:25Z</dcterms:created>
  <dcterms:modified xsi:type="dcterms:W3CDTF">2024-03-05T03:52:44Z</dcterms:modified>
  <cp:category/>
  <cp:contentStatus/>
</cp:coreProperties>
</file>