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18684" windowHeight="600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19" i="10" l="1"/>
  <c r="I19" i="10"/>
  <c r="J19" i="10" s="1"/>
  <c r="L19" i="10"/>
  <c r="H18" i="10" l="1"/>
  <c r="I18" i="10"/>
  <c r="J18" i="10" s="1"/>
  <c r="L18" i="10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<sst xmlns="http://schemas.openxmlformats.org/spreadsheetml/2006/main" count="258" uniqueCount="44">
  <si>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</si>
  <si>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</si>
  <si>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</si>
  <si>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</si>
  <si>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</si>
  <si>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</si>
  <si>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</si>
  <si>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</si>
  <si>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</si>
  <si>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</si>
  <si>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</si>
  <si>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</si>
  <si>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</si>
  <si>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</si>
  <si>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</si>
  <si>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</si>
  <si>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</si>
  <si>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</si>
  <si>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</si>
  <si>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</si>
  <si>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</si>
  <si>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</si>
  <si>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</si>
  <si>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</si>
  <si>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</si>
  <si>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</si>
  <si>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</si>
  <si>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</si>
  <si>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</si>
  <si>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</si>
  <si>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</si>
  <si>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</si>
  <si>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</si>
  <si>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</si>
  <si>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605-B</t>
  </si>
  <si>
    <t>INNOVACIÓN Y EMPRENDEDURISMO</t>
  </si>
  <si>
    <t>705-A</t>
  </si>
  <si>
    <t>DISEÑO DE PRODUCTOS DE TURISMO ALTERNATIVO</t>
  </si>
  <si>
    <t>T</t>
  </si>
  <si>
    <t>LAE. RENATA RAMOS MORENO</t>
  </si>
  <si>
    <t>605-A</t>
  </si>
  <si>
    <t>605-C</t>
  </si>
  <si>
    <t>SISTEMAS DE INFORMACIÓN DE LA MKT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</si>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</sst>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3"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5.33203125" style="1" customWidth="1"/>
    <col min="7" max="7" width="7.5546875" style="1" customWidth="1"/>
    <col min="8" max="8" width="11" style="1" customWidth="1"/>
    <col min="9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26.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1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97</v>
      </c>
      <c r="N14" s="15">
        <v>0.6</v>
      </c>
    </row>
    <row r="15" spans="1:14" s="11" customFormat="1" ht="26.4" x14ac:dyDescent="0.25">
      <c r="A15" s="8" t="s">
        <v>35</v>
      </c>
      <c r="B15" s="9">
        <v>1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f>(E15-SUM(F15:G15))-K15</f>
        <v>1</v>
      </c>
      <c r="J15" s="10">
        <f>I15/E15</f>
        <v>3.4482758620689655E-2</v>
      </c>
      <c r="K15" s="9"/>
      <c r="L15" s="10">
        <f>K15/E15</f>
        <v>0</v>
      </c>
      <c r="M15" s="9">
        <v>90</v>
      </c>
      <c r="N15" s="15">
        <v>0.79</v>
      </c>
    </row>
    <row r="16" spans="1:14" s="11" customFormat="1" ht="26.4" x14ac:dyDescent="0.25">
      <c r="A16" s="8" t="s">
        <v>35</v>
      </c>
      <c r="B16" s="9">
        <v>1</v>
      </c>
      <c r="C16" s="9" t="s">
        <v>34</v>
      </c>
      <c r="D16" s="9" t="s">
        <v>33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93</v>
      </c>
      <c r="N16" s="15">
        <v>0.6</v>
      </c>
    </row>
    <row r="17" spans="1:14" s="11" customFormat="1" ht="26.4" x14ac:dyDescent="0.25">
      <c r="A17" s="8" t="s">
        <v>35</v>
      </c>
      <c r="B17" s="9">
        <v>1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0.53</v>
      </c>
    </row>
    <row r="18" spans="1:14" s="11" customFormat="1" ht="26.4" x14ac:dyDescent="0.25">
      <c r="A18" s="8" t="s">
        <v>42</v>
      </c>
      <c r="B18" s="9">
        <v>1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0.69</v>
      </c>
    </row>
    <row r="19" spans="1:14" s="11" customFormat="1" ht="26.4" x14ac:dyDescent="0.25">
      <c r="A19" s="8" t="s">
        <v>42</v>
      </c>
      <c r="B19" s="9">
        <v>2</v>
      </c>
      <c r="C19" s="9" t="s">
        <v>41</v>
      </c>
      <c r="D19" s="9" t="s">
        <v>33</v>
      </c>
      <c r="E19" s="9"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86</v>
      </c>
      <c r="N19" s="15">
        <v>0.63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111</v>
      </c>
      <c r="F26" s="17">
        <f>SUM(F14:F25)</f>
        <v>106</v>
      </c>
      <c r="G26" s="17">
        <f>SUM(G14:G25)</f>
        <v>0</v>
      </c>
      <c r="H26" s="18">
        <f>SUM(F26:G26)/E26</f>
        <v>0.95495495495495497</v>
      </c>
      <c r="I26" s="17">
        <f t="shared" si="1"/>
        <v>5</v>
      </c>
      <c r="J26" s="18">
        <f t="shared" si="2"/>
        <v>4.5045045045045043E-2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0.64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8" zoomScale="85" zoomScaleNormal="85" zoomScaleSheetLayoutView="100" workbookViewId="0">
      <selection activeCell="E17" sqref="E17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7.5546875" style="1" customWidth="1"/>
    <col min="4" max="4" width="20.441406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2</v>
      </c>
      <c r="C14" s="9" t="s">
        <v>36</v>
      </c>
      <c r="D14" s="9" t="s">
        <v>33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/>
      <c r="L14" s="10">
        <v>0</v>
      </c>
      <c r="M14" s="9">
        <v>96</v>
      </c>
      <c r="N14" s="15">
        <v>0.6</v>
      </c>
    </row>
    <row r="15" spans="1:14" s="11" customFormat="1" x14ac:dyDescent="0.25">
      <c r="A15" s="8" t="s">
        <v>35</v>
      </c>
      <c r="B15" s="9">
        <v>2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v>1</v>
      </c>
      <c r="J15" s="10">
        <v>0.03</v>
      </c>
      <c r="K15" s="9"/>
      <c r="L15" s="10">
        <v>0</v>
      </c>
      <c r="M15" s="9">
        <v>94</v>
      </c>
      <c r="N15" s="15">
        <v>0.9</v>
      </c>
    </row>
    <row r="16" spans="1:14" s="11" customFormat="1" x14ac:dyDescent="0.25">
      <c r="A16" s="8" t="s">
        <v>35</v>
      </c>
      <c r="B16" s="9">
        <v>2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92</v>
      </c>
      <c r="N16" s="15">
        <v>0.93</v>
      </c>
    </row>
    <row r="17" spans="1:14" s="11" customFormat="1" x14ac:dyDescent="0.25">
      <c r="A17" s="8" t="s">
        <v>35</v>
      </c>
      <c r="B17" s="9">
        <v>2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97</v>
      </c>
      <c r="N17" s="15">
        <v>0.73</v>
      </c>
    </row>
    <row r="18" spans="1:14" s="11" customFormat="1" ht="26.4" x14ac:dyDescent="0.25">
      <c r="A18" s="8" t="s">
        <v>42</v>
      </c>
      <c r="B18" s="9">
        <v>3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96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80</v>
      </c>
      <c r="G26" s="17">
        <f>SUM(G14:G25)</f>
        <v>0</v>
      </c>
      <c r="H26" s="18">
        <f>SUM(F26:G26)/E26</f>
        <v>0.97560975609756095</v>
      </c>
      <c r="I26" s="17">
        <f t="shared" ref="I26" si="0">(E26-SUM(F26:G26))-K26</f>
        <v>2</v>
      </c>
      <c r="J26" s="18">
        <f t="shared" ref="J26" si="1">I26/E26</f>
        <v>2.4390243902439025E-2</v>
      </c>
      <c r="K26" s="17">
        <f>SUM(K14:K25)</f>
        <v>0</v>
      </c>
      <c r="L26" s="18">
        <f t="shared" ref="L26" si="2">K26/E26</f>
        <v>0</v>
      </c>
      <c r="M26" s="17">
        <f>AVERAGE(M14:M25)</f>
        <v>95</v>
      </c>
      <c r="N26" s="19">
        <f>AVERAGE(N14:N25)</f>
        <v>0.77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A3" zoomScale="85" zoomScaleNormal="85" zoomScaleSheetLayoutView="100" workbookViewId="0">
      <selection activeCell="O19" sqref="O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7.109375" style="1" customWidth="1"/>
    <col min="4" max="4" width="15.6640625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21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1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9" spans="1:21" x14ac:dyDescent="0.25">
      <c r="U9" s="11"/>
    </row>
    <row r="10" spans="1:21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21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21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21" s="11" customFormat="1" ht="26.4" x14ac:dyDescent="0.25">
      <c r="A14" s="8" t="s">
        <v>37</v>
      </c>
      <c r="B14" s="9">
        <v>3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0.08</v>
      </c>
      <c r="K14" s="9"/>
      <c r="L14" s="10">
        <v>0</v>
      </c>
      <c r="M14" s="9">
        <v>96</v>
      </c>
      <c r="N14" s="15">
        <v>0.6</v>
      </c>
    </row>
    <row r="15" spans="1:21" s="11" customFormat="1" x14ac:dyDescent="0.25">
      <c r="A15" s="8" t="s">
        <v>35</v>
      </c>
      <c r="B15" s="9">
        <v>3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0.95</v>
      </c>
      <c r="I15" s="9">
        <v>2</v>
      </c>
      <c r="J15" s="10">
        <v>0.05</v>
      </c>
      <c r="K15" s="9"/>
      <c r="L15" s="10">
        <v>0</v>
      </c>
      <c r="M15" s="9">
        <v>95</v>
      </c>
      <c r="N15" s="15">
        <v>0.9</v>
      </c>
    </row>
    <row r="16" spans="1:21" s="11" customFormat="1" x14ac:dyDescent="0.25">
      <c r="A16" s="8" t="s">
        <v>35</v>
      </c>
      <c r="B16" s="9">
        <v>3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93</v>
      </c>
      <c r="N16" s="15">
        <v>0.93</v>
      </c>
    </row>
    <row r="17" spans="1:14" s="11" customFormat="1" x14ac:dyDescent="0.25">
      <c r="A17" s="8" t="s">
        <v>35</v>
      </c>
      <c r="B17" s="9">
        <v>3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94</v>
      </c>
      <c r="N17" s="15">
        <v>0.65</v>
      </c>
    </row>
    <row r="18" spans="1:14" s="11" customFormat="1" x14ac:dyDescent="0.25">
      <c r="A18" s="8" t="s">
        <v>42</v>
      </c>
      <c r="B18" s="9">
        <v>4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89</v>
      </c>
      <c r="N18" s="15">
        <v>0.56000000000000005</v>
      </c>
    </row>
    <row r="19" spans="1:14" s="11" customFormat="1" x14ac:dyDescent="0.25">
      <c r="A19" s="8" t="s">
        <v>42</v>
      </c>
      <c r="B19" s="9">
        <v>5</v>
      </c>
      <c r="C19" s="9" t="s">
        <v>41</v>
      </c>
      <c r="D19" s="9" t="s">
        <v>33</v>
      </c>
      <c r="E19" s="9">
        <v>16</v>
      </c>
      <c r="F19" s="9">
        <v>14</v>
      </c>
      <c r="G19" s="9"/>
      <c r="H19" s="10">
        <v>0.88</v>
      </c>
      <c r="I19" s="9">
        <v>2</v>
      </c>
      <c r="J19" s="10">
        <v>0.12</v>
      </c>
      <c r="K19" s="9"/>
      <c r="L19" s="10">
        <v>0</v>
      </c>
      <c r="M19" s="9">
        <v>82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94</v>
      </c>
      <c r="G26" s="17">
        <f>SUM(G14:G25)</f>
        <v>0</v>
      </c>
      <c r="H26" s="18">
        <f>SUM(F26:G26)/E26</f>
        <v>0.95918367346938771</v>
      </c>
      <c r="I26" s="17">
        <f t="shared" ref="I26" si="0">(E26-SUM(F26:G26))-K26</f>
        <v>4</v>
      </c>
      <c r="J26" s="18">
        <f t="shared" ref="J26" si="1">I26/E26</f>
        <v>4.0816326530612242E-2</v>
      </c>
      <c r="K26" s="17">
        <f>SUM(K14:K25)</f>
        <v>0</v>
      </c>
      <c r="L26" s="18">
        <f t="shared" ref="L26" si="2">K26/E26</f>
        <v>0</v>
      </c>
      <c r="M26" s="17">
        <f>AVERAGE(M14:M25)</f>
        <v>91.5</v>
      </c>
      <c r="N26" s="19">
        <f>AVERAGE(N14:N25)</f>
        <v>0.75333333333333341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2" zoomScale="85" zoomScaleNormal="85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/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/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/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/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/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42</v>
      </c>
      <c r="B19" s="9"/>
      <c r="C19" s="9" t="s">
        <v>41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10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 t="s">
        <v>38</v>
      </c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38</v>
      </c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 t="s">
        <v>38</v>
      </c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 t="s">
        <v>38</v>
      </c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 t="s">
        <v>38</v>
      </c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MCA. MARÍA DEL CARMEN DAVID MIROS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2024-05-22T15:31:14Z</dcterms:modified>
  <cp:category/>
  <cp:contentStatus/>
</cp:coreProperties>
</file>