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13_ncr:1_{9A5C0AC2-2EE6-42A4-A111-F6B17028D3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 s="1"/>
  <c r="L14" i="22"/>
  <c r="A15" i="22"/>
  <c r="C15" i="22"/>
  <c r="D15" i="22"/>
  <c r="E15" i="22"/>
  <c r="H15" i="22"/>
  <c r="I15" i="22"/>
  <c r="J15" i="22" s="1"/>
  <c r="L15" i="22"/>
  <c r="A16" i="22"/>
  <c r="C16" i="22"/>
  <c r="D16" i="22"/>
  <c r="E16" i="22"/>
  <c r="H16" i="22"/>
  <c r="I16" i="22"/>
  <c r="J16" i="22" s="1"/>
  <c r="L16" i="22"/>
  <c r="A17" i="22"/>
  <c r="C17" i="22"/>
  <c r="D17" i="22"/>
  <c r="E17" i="22"/>
  <c r="H17" i="22"/>
  <c r="I17" i="22"/>
  <c r="J17" i="22" s="1"/>
  <c r="L17" i="22"/>
  <c r="I14" i="22" l="1"/>
  <c r="J14" i="22" s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<sst xmlns="http://schemas.openxmlformats.org/spreadsheetml/2006/main" count="178" uniqueCount="45">
  <si>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</si>
  <si>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</si>
  <si>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</si>
  <si>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</si>
  <si>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</si>
  <si>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</si>
  <si>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</si>
  <si>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</si>
  <si>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</si>
  <si>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</si>
  <si>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</si>
  <si>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</si>
  <si>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</si>
  <si>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</si>
  <si>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</si>
  <si>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</si>
  <si>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</si>
  <si>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</si>
  <si>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</si>
  <si>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</si>
  <si>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</si>
  <si>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</si>
  <si>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</si>
  <si>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</si>
  <si>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</si>
  <si>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</si>
  <si>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</si>
  <si>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</si>
  <si>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</si>
  <si>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</si>
  <si>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</si>
  <si>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</si>
  <si>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</si>
  <si>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</si>
  <si>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</si>
  <si>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</si>
  <si>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FEBRERO-JUNIO 2024</t>
  </si>
  <si>
    <t>ECUACIONES DIFERENCIALES</t>
  </si>
  <si>
    <t xml:space="preserve">CALCULO INTEGRAL </t>
  </si>
  <si>
    <t>201B</t>
  </si>
  <si>
    <t>201 C</t>
  </si>
  <si>
    <t>404 A</t>
  </si>
  <si>
    <t>ISIC</t>
  </si>
  <si>
    <t>404 B</t>
  </si>
  <si>
    <t>MC. ROGELIO OLIVEROS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</si>
</sst>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/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38</v>
      </c>
      <c r="B14" s="9" t="s">
        <v>21</v>
      </c>
      <c r="C14" s="9" t="s">
        <v>39</v>
      </c>
      <c r="D14" s="9" t="s">
        <v>35</v>
      </c>
      <c r="E14" s="9">
        <v>21</v>
      </c>
      <c r="F14" s="9">
        <v>17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61</v>
      </c>
      <c r="N14" s="15">
        <v>0.8</v>
      </c>
    </row>
    <row r="15" spans="1:14" s="11" customFormat="1" ht="26.4" x14ac:dyDescent="0.25">
      <c r="A15" s="9" t="s">
        <v>38</v>
      </c>
      <c r="B15" s="9" t="s">
        <v>21</v>
      </c>
      <c r="C15" s="9" t="s">
        <v>40</v>
      </c>
      <c r="D15" s="9" t="s">
        <v>35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71</v>
      </c>
      <c r="N15" s="15">
        <v>0.11</v>
      </c>
    </row>
    <row r="16" spans="1:14" s="11" customFormat="1" ht="26.4" x14ac:dyDescent="0.25">
      <c r="A16" s="9" t="s">
        <v>37</v>
      </c>
      <c r="B16" s="9" t="s">
        <v>21</v>
      </c>
      <c r="C16" s="9" t="s">
        <v>41</v>
      </c>
      <c r="D16" s="9" t="s">
        <v>42</v>
      </c>
      <c r="E16" s="9">
        <v>30</v>
      </c>
      <c r="F16" s="9">
        <v>6</v>
      </c>
      <c r="G16" s="9"/>
      <c r="H16" s="10"/>
      <c r="I16" s="9">
        <v>24</v>
      </c>
      <c r="J16" s="10"/>
      <c r="K16" s="9">
        <v>0</v>
      </c>
      <c r="L16" s="10">
        <v>0</v>
      </c>
      <c r="M16" s="9">
        <v>16</v>
      </c>
      <c r="N16" s="15">
        <v>0.2</v>
      </c>
    </row>
    <row r="17" spans="1:18" s="11" customFormat="1" ht="26.4" x14ac:dyDescent="0.25">
      <c r="A17" s="9" t="s">
        <v>37</v>
      </c>
      <c r="B17" s="9" t="s">
        <v>21</v>
      </c>
      <c r="C17" s="9" t="s">
        <v>43</v>
      </c>
      <c r="D17" s="9" t="s">
        <v>42</v>
      </c>
      <c r="E17" s="9">
        <v>23</v>
      </c>
      <c r="F17" s="9">
        <v>5</v>
      </c>
      <c r="G17" s="9"/>
      <c r="H17" s="10"/>
      <c r="I17" s="9">
        <v>18</v>
      </c>
      <c r="J17" s="10"/>
      <c r="K17" s="9">
        <v>0</v>
      </c>
      <c r="L17" s="10">
        <v>0</v>
      </c>
      <c r="M17" s="9">
        <v>17</v>
      </c>
      <c r="N17" s="15">
        <v>0.21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45</v>
      </c>
      <c r="G28" s="17">
        <f>SUM(G14:G27)</f>
        <v>0</v>
      </c>
      <c r="H28" s="18">
        <f>SUM(F28:G28)/E28</f>
        <v>0.49450549450549453</v>
      </c>
      <c r="I28" s="17">
        <f t="shared" ref="I14:I28" si="0">(E28-SUM(F28:G28))-K28</f>
        <v>46</v>
      </c>
      <c r="J28" s="18">
        <f t="shared" ref="J28" si="1">I28/E28</f>
        <v>0.50549450549450547</v>
      </c>
      <c r="K28" s="17">
        <f>SUM(K14:K27)</f>
        <v>0</v>
      </c>
      <c r="L28" s="18">
        <f t="shared" ref="L14:L28" si="2">K28/E28</f>
        <v>0</v>
      </c>
      <c r="M28" s="17">
        <f>AVERAGE(M14:M27)</f>
        <v>41.25</v>
      </c>
      <c r="N28" s="19">
        <f>AVERAGE(N14:N27)</f>
        <v>0.33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CALCULO INTEGRAL 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CALCULO INTEGRAL </v>
      </c>
      <c r="B15" s="9"/>
      <c r="C15" s="9" t="str">
        <f>'1'!C15</f>
        <v>201 C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ECUACIONES DIFERENCIALES</v>
      </c>
      <c r="B17" s="9"/>
      <c r="C17" s="9" t="str">
        <f>'1'!C17</f>
        <v>404 B</v>
      </c>
      <c r="D17" s="9" t="str">
        <f>'1'!D17</f>
        <v>ISIC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2024-03-12T21:35:29Z</dcterms:modified>
  <cp:category/>
  <cp:contentStatus/>
</cp:coreProperties>
</file>