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SEM FEB-JUL 2024\"/>
    </mc:Choice>
  </mc:AlternateContent>
  <xr:revisionPtr revIDLastSave="0" documentId="13_ncr:1_{1157E74F-3E61-4AC2-900D-2E7F4EE8479B}" xr6:coauthVersionLast="47" xr6:coauthVersionMax="47" xr10:uidLastSave="{00000000-0000-0000-0000-000000000000}"/>
  <bookViews>
    <workbookView xWindow="-98" yWindow="-98" windowWidth="19396" windowHeight="10395" activeTab="1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32" l="1"/>
  <c r="N23" i="32"/>
  <c r="M23" i="32"/>
  <c r="K23" i="32"/>
  <c r="G23" i="32"/>
  <c r="F23" i="32"/>
  <c r="E23" i="32"/>
  <c r="I22" i="32"/>
  <c r="I21" i="32"/>
  <c r="I20" i="32"/>
  <c r="I19" i="32"/>
  <c r="L17" i="32"/>
  <c r="I17" i="32"/>
  <c r="L16" i="32"/>
  <c r="I16" i="32"/>
  <c r="L15" i="32"/>
  <c r="I15" i="32"/>
  <c r="L14" i="32"/>
  <c r="I14" i="32"/>
  <c r="B32" i="31"/>
  <c r="N23" i="31"/>
  <c r="M23" i="31"/>
  <c r="K23" i="31"/>
  <c r="L23" i="31" s="1"/>
  <c r="G23" i="31"/>
  <c r="F23" i="31"/>
  <c r="E23" i="31"/>
  <c r="I22" i="31"/>
  <c r="I21" i="31"/>
  <c r="I20" i="31"/>
  <c r="I19" i="31"/>
  <c r="B32" i="30"/>
  <c r="N23" i="30"/>
  <c r="M23" i="30"/>
  <c r="K23" i="30"/>
  <c r="G23" i="30"/>
  <c r="F23" i="30"/>
  <c r="E23" i="30"/>
  <c r="I22" i="30"/>
  <c r="I21" i="30"/>
  <c r="B32" i="29"/>
  <c r="N23" i="29"/>
  <c r="M23" i="29"/>
  <c r="K23" i="29"/>
  <c r="G23" i="29"/>
  <c r="F23" i="29"/>
  <c r="E23" i="29"/>
  <c r="I22" i="29"/>
  <c r="I21" i="29"/>
  <c r="I20" i="29"/>
  <c r="I19" i="29"/>
  <c r="I19" i="10"/>
  <c r="I20" i="10"/>
  <c r="I21" i="10"/>
  <c r="I22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L26" i="24"/>
  <c r="L27" i="24"/>
  <c r="H20" i="24"/>
  <c r="H21" i="24"/>
  <c r="H25" i="24"/>
  <c r="H26" i="24"/>
  <c r="L15" i="23"/>
  <c r="L24" i="23"/>
  <c r="L26" i="23"/>
  <c r="L27" i="23"/>
  <c r="H15" i="23"/>
  <c r="H16" i="23"/>
  <c r="H20" i="23"/>
  <c r="H24" i="23"/>
  <c r="L23" i="30" l="1"/>
  <c r="L23" i="32"/>
  <c r="I23" i="32"/>
  <c r="I23" i="31"/>
  <c r="L23" i="29"/>
  <c r="I23" i="29"/>
  <c r="I23" i="30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3" i="10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631FF3B1-4C74-466C-A4AD-50648071C92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FB424E05-6B86-4F95-9923-431B844329B9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2AB15D60-8BD7-422A-AFAC-9DB8A3391B8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35BA694F-412D-424A-984A-D0505D0B34DF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36712373-CC3E-49FE-8DE5-B726C0313A5E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B65C1C7F-724B-4343-BDB7-BD6CA48FBA7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C8C7276D-7525-49C3-AD5F-724126C314E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38934583-CEEC-41ED-9CA0-731B5F8E038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2DF8E77B-890B-4F06-801F-3AC868BD1B6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AC9509E9-5677-4F8D-84EF-37036054AD3B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5DB2A320-71C7-487A-A2DD-E42596A00B3B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E52AB306-2342-4DDE-9888-D4203BF27E0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8C1FFB73-AB78-4AFC-B8BE-DC1AAD1F4CB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618DA69B-C317-4764-8306-C94FCF5E79F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EFF7E03B-B83A-4413-A5AF-8F4D1E039C5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5C54E898-9C76-42AA-9D8B-8425F51A9F2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6F0C556E-5FBD-4CF3-9022-B6299E419D44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C1A2B1B6-6CAF-4095-B6DE-64C81861972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E8FD687F-F660-4049-84A9-ED56FC5A723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E888FDD2-E590-4E60-8174-BAA9829ACC3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5E043D40-FEF7-4154-9C3B-B150CD0A94ED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824A8318-8C1A-4CB4-81E0-364C9CA7C906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50F34DD6-4E94-4FC0-AFD0-BA0A7AC3156C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B1C5CBB4-D440-4DF7-8F58-7354D157356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<sst xmlns="http://schemas.openxmlformats.org/spreadsheetml/2006/main" count="314" uniqueCount="49">
  <si>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</si>
  <si>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</si>
  <si>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</si>
  <si>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</si>
  <si>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</si>
  <si>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</si>
  <si>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</si>
  <si>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</si>
  <si>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</si>
  <si>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</si>
  <si>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</si>
  <si>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</si>
  <si>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</si>
  <si>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</si>
  <si>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</si>
  <si>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</si>
  <si>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</si>
  <si>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</si>
  <si>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</si>
  <si>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</si>
  <si>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</si>
  <si>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</si>
  <si>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</si>
  <si>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</si>
  <si>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</si>
  <si>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</si>
  <si>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</si>
  <si>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</si>
  <si>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</si>
  <si>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</si>
  <si>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</si>
  <si>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</si>
  <si>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</si>
  <si>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</si>
  <si>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ELECTROMECANICA</t>
  </si>
  <si>
    <t>M.E. JORGE ADAN LUCHO CHIGO</t>
  </si>
  <si>
    <t>l</t>
  </si>
  <si>
    <t>M.I.I. ESTEBAN DOMINGUEZ FISCAL</t>
  </si>
  <si>
    <t>FINAL</t>
  </si>
  <si>
    <t>FEB -JUN 2024</t>
  </si>
  <si>
    <t>ELECTRONICA DIGITAL</t>
  </si>
  <si>
    <t>ELECTRICIDAD Y MAGNETISMO</t>
  </si>
  <si>
    <t>ANALISIS DE CIRCUITOS ELECTRICOS DE CD</t>
  </si>
  <si>
    <t>402A</t>
  </si>
  <si>
    <t>402B</t>
  </si>
  <si>
    <t>202B</t>
  </si>
  <si>
    <t>FEB-JUN 2024</t>
  </si>
  <si>
    <t>FEB-JUN2024</t>
  </si>
  <si>
    <t>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</si>
</sst>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E66BC-B5B0-4AF9-9164-CF4F6073C62E}">
  <sheetPr>
    <tabColor rgb="FFFF0000"/>
    <pageSetUpPr fitToPage="1"/>
  </sheetPr>
  <dimension ref="A1:N32"/>
  <sheetViews>
    <sheetView zoomScale="93" zoomScaleNormal="93" zoomScaleSheetLayoutView="100" workbookViewId="0">
      <selection activeCell="M14" sqref="M14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34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8" t="s">
        <v>4</v>
      </c>
      <c r="C8" s="28"/>
      <c r="D8" s="14" t="s">
        <v>5</v>
      </c>
      <c r="E8" s="26">
        <v>5</v>
      </c>
      <c r="G8" s="25" t="s">
        <v>6</v>
      </c>
      <c r="H8" s="26">
        <v>3</v>
      </c>
      <c r="I8" s="29" t="s">
        <v>7</v>
      </c>
      <c r="J8" s="29"/>
      <c r="K8" s="29"/>
      <c r="L8" s="28" t="s">
        <v>39</v>
      </c>
      <c r="M8" s="28"/>
      <c r="N8" s="28"/>
    </row>
    <row r="10" spans="1:14" ht="13.15" x14ac:dyDescent="0.4">
      <c r="A10" s="25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24" t="s">
        <v>22</v>
      </c>
      <c r="G13" s="24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 t="s">
        <v>40</v>
      </c>
      <c r="B14" s="9" t="s">
        <v>36</v>
      </c>
      <c r="C14" s="9" t="s">
        <v>43</v>
      </c>
      <c r="D14" s="9" t="s">
        <v>33</v>
      </c>
      <c r="E14" s="9">
        <v>30</v>
      </c>
      <c r="F14" s="9">
        <v>25</v>
      </c>
      <c r="G14" s="9"/>
      <c r="H14" s="10"/>
      <c r="I14" s="9">
        <f t="shared" ref="I14:I23" si="0">(E14-SUM(F14:G14))-K14</f>
        <v>5</v>
      </c>
      <c r="J14" s="10"/>
      <c r="K14" s="9">
        <v>0</v>
      </c>
      <c r="L14" s="10">
        <f t="shared" ref="L14:L23" si="1">K14/E14</f>
        <v>0</v>
      </c>
      <c r="M14" s="9">
        <v>65</v>
      </c>
      <c r="N14" s="15">
        <v>0.83</v>
      </c>
    </row>
    <row r="15" spans="1:14" s="11" customFormat="1" x14ac:dyDescent="0.35">
      <c r="A15" s="8" t="s">
        <v>40</v>
      </c>
      <c r="B15" s="9" t="s">
        <v>21</v>
      </c>
      <c r="C15" s="9" t="s">
        <v>44</v>
      </c>
      <c r="D15" s="9" t="s">
        <v>33</v>
      </c>
      <c r="E15" s="9">
        <v>10</v>
      </c>
      <c r="F15" s="9">
        <v>9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72</v>
      </c>
      <c r="N15" s="15">
        <v>0.6</v>
      </c>
    </row>
    <row r="16" spans="1:14" s="11" customFormat="1" x14ac:dyDescent="0.35">
      <c r="A16" s="8" t="s">
        <v>41</v>
      </c>
      <c r="B16" s="9" t="s">
        <v>21</v>
      </c>
      <c r="C16" s="9" t="s">
        <v>45</v>
      </c>
      <c r="D16" s="9" t="s">
        <v>33</v>
      </c>
      <c r="E16" s="9">
        <v>28</v>
      </c>
      <c r="F16" s="9">
        <v>22</v>
      </c>
      <c r="G16" s="9"/>
      <c r="H16" s="10"/>
      <c r="I16" s="9">
        <f t="shared" si="0"/>
        <v>6</v>
      </c>
      <c r="J16" s="10"/>
      <c r="K16" s="9">
        <v>0</v>
      </c>
      <c r="L16" s="10">
        <f t="shared" si="1"/>
        <v>0</v>
      </c>
      <c r="M16" s="9">
        <v>59</v>
      </c>
      <c r="N16" s="15">
        <v>0.79</v>
      </c>
    </row>
    <row r="17" spans="1:14" s="11" customFormat="1" ht="25.5" x14ac:dyDescent="0.35">
      <c r="A17" s="8" t="s">
        <v>42</v>
      </c>
      <c r="B17" s="9" t="s">
        <v>21</v>
      </c>
      <c r="C17" s="9" t="s">
        <v>43</v>
      </c>
      <c r="D17" s="9" t="s">
        <v>33</v>
      </c>
      <c r="E17" s="9">
        <v>35</v>
      </c>
      <c r="F17" s="9">
        <v>26</v>
      </c>
      <c r="G17" s="9"/>
      <c r="H17" s="10"/>
      <c r="I17" s="9">
        <f t="shared" si="0"/>
        <v>9</v>
      </c>
      <c r="J17" s="10"/>
      <c r="K17" s="9">
        <v>0</v>
      </c>
      <c r="L17" s="10">
        <f t="shared" si="1"/>
        <v>0</v>
      </c>
      <c r="M17" s="9">
        <v>55</v>
      </c>
      <c r="N17" s="15">
        <v>0.74</v>
      </c>
    </row>
    <row r="18" spans="1:14" s="11" customFormat="1" ht="25.5" x14ac:dyDescent="0.35">
      <c r="A18" s="8" t="s">
        <v>42</v>
      </c>
      <c r="B18" s="9" t="s">
        <v>36</v>
      </c>
      <c r="C18" s="9" t="s">
        <v>44</v>
      </c>
      <c r="D18" s="9" t="s">
        <v>33</v>
      </c>
      <c r="E18" s="9">
        <v>12</v>
      </c>
      <c r="F18" s="9">
        <v>9</v>
      </c>
      <c r="G18" s="9"/>
      <c r="H18" s="21"/>
      <c r="I18" s="22">
        <v>3</v>
      </c>
      <c r="J18" s="21"/>
      <c r="K18" s="22">
        <v>0</v>
      </c>
      <c r="L18" s="21">
        <v>0</v>
      </c>
      <c r="M18" s="9">
        <v>57</v>
      </c>
      <c r="N18" s="15">
        <v>0.75</v>
      </c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115</v>
      </c>
      <c r="F23" s="17">
        <f>SUM(F14:F22)</f>
        <v>91</v>
      </c>
      <c r="G23" s="17">
        <f>SUM(G14:G22)</f>
        <v>0</v>
      </c>
      <c r="H23" s="18"/>
      <c r="I23" s="17">
        <f t="shared" si="0"/>
        <v>24</v>
      </c>
      <c r="J23" s="18"/>
      <c r="K23" s="17">
        <f>SUM(K14:K22)</f>
        <v>0</v>
      </c>
      <c r="L23" s="18">
        <f t="shared" si="1"/>
        <v>0</v>
      </c>
      <c r="M23" s="17">
        <f>AVERAGE(M14:M22)</f>
        <v>61.6</v>
      </c>
      <c r="N23" s="19">
        <f>AVERAGE(N14:N22)</f>
        <v>0.74199999999999999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27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JORGE ADAN LUCHO CHIGO</v>
      </c>
      <c r="C32" s="46"/>
      <c r="D32" s="46"/>
      <c r="E32" s="13"/>
      <c r="F32" s="13"/>
      <c r="G32" s="46" t="s">
        <v>37</v>
      </c>
      <c r="H32" s="46"/>
      <c r="I32" s="46"/>
      <c r="J32" s="46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36ACC-891D-44E8-A103-A30CAA51A3DC}">
  <sheetPr>
    <tabColor rgb="FFFF0000"/>
    <pageSetUpPr fitToPage="1"/>
  </sheetPr>
  <dimension ref="A1:N32"/>
  <sheetViews>
    <sheetView tabSelected="1" topLeftCell="B8" zoomScale="93" zoomScaleNormal="93" zoomScaleSheetLayoutView="100" workbookViewId="0">
      <selection activeCell="N16" sqref="N16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34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8">
        <v>2</v>
      </c>
      <c r="C8" s="28"/>
      <c r="D8" s="14" t="s">
        <v>5</v>
      </c>
      <c r="E8" s="26">
        <v>5</v>
      </c>
      <c r="G8" s="25" t="s">
        <v>6</v>
      </c>
      <c r="H8" s="26">
        <v>3</v>
      </c>
      <c r="I8" s="29" t="s">
        <v>7</v>
      </c>
      <c r="J8" s="29"/>
      <c r="K8" s="29"/>
      <c r="L8" s="28" t="s">
        <v>46</v>
      </c>
      <c r="M8" s="28"/>
      <c r="N8" s="28"/>
    </row>
    <row r="10" spans="1:14" ht="13.15" x14ac:dyDescent="0.4">
      <c r="A10" s="25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24" t="s">
        <v>22</v>
      </c>
      <c r="G13" s="24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 t="s">
        <v>40</v>
      </c>
      <c r="B14" s="9" t="s">
        <v>48</v>
      </c>
      <c r="C14" s="9" t="s">
        <v>43</v>
      </c>
      <c r="D14" s="9" t="s">
        <v>33</v>
      </c>
      <c r="E14" s="9">
        <v>30</v>
      </c>
      <c r="F14" s="9">
        <v>25</v>
      </c>
      <c r="G14" s="9"/>
      <c r="H14" s="10"/>
      <c r="I14" s="9">
        <v>5</v>
      </c>
      <c r="J14" s="10"/>
      <c r="K14" s="9">
        <v>0</v>
      </c>
      <c r="L14" s="10">
        <v>0</v>
      </c>
      <c r="M14" s="9">
        <v>65</v>
      </c>
      <c r="N14" s="15">
        <v>0.83</v>
      </c>
    </row>
    <row r="15" spans="1:14" s="11" customFormat="1" x14ac:dyDescent="0.35">
      <c r="A15" s="8" t="s">
        <v>40</v>
      </c>
      <c r="B15" s="9" t="s">
        <v>48</v>
      </c>
      <c r="C15" s="9" t="s">
        <v>44</v>
      </c>
      <c r="D15" s="9" t="s">
        <v>33</v>
      </c>
      <c r="E15" s="9">
        <v>10</v>
      </c>
      <c r="F15" s="9">
        <v>9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84</v>
      </c>
      <c r="N15" s="15">
        <v>0.8</v>
      </c>
    </row>
    <row r="16" spans="1:14" s="11" customFormat="1" x14ac:dyDescent="0.35">
      <c r="A16" s="8" t="s">
        <v>41</v>
      </c>
      <c r="B16" s="9" t="s">
        <v>48</v>
      </c>
      <c r="C16" s="9" t="s">
        <v>45</v>
      </c>
      <c r="D16" s="9" t="s">
        <v>33</v>
      </c>
      <c r="E16" s="9">
        <v>28</v>
      </c>
      <c r="F16" s="9">
        <v>27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80</v>
      </c>
      <c r="N16" s="15">
        <v>0.71</v>
      </c>
    </row>
    <row r="17" spans="1:14" s="11" customFormat="1" ht="25.5" x14ac:dyDescent="0.35">
      <c r="A17" s="8" t="s">
        <v>42</v>
      </c>
      <c r="B17" s="9" t="s">
        <v>48</v>
      </c>
      <c r="C17" s="9" t="s">
        <v>43</v>
      </c>
      <c r="D17" s="9" t="s">
        <v>33</v>
      </c>
      <c r="E17" s="9">
        <v>35</v>
      </c>
      <c r="F17" s="9">
        <v>27</v>
      </c>
      <c r="G17" s="9"/>
      <c r="H17" s="10"/>
      <c r="I17" s="9">
        <v>8</v>
      </c>
      <c r="J17" s="10"/>
      <c r="K17" s="9">
        <v>0</v>
      </c>
      <c r="L17" s="10">
        <v>0</v>
      </c>
      <c r="M17" s="9">
        <v>57</v>
      </c>
      <c r="N17" s="15">
        <v>0.77</v>
      </c>
    </row>
    <row r="18" spans="1:14" s="11" customFormat="1" ht="25.5" x14ac:dyDescent="0.35">
      <c r="A18" s="8" t="s">
        <v>42</v>
      </c>
      <c r="B18" s="9" t="s">
        <v>48</v>
      </c>
      <c r="C18" s="9" t="s">
        <v>44</v>
      </c>
      <c r="D18" s="9" t="s">
        <v>33</v>
      </c>
      <c r="E18" s="9">
        <v>12</v>
      </c>
      <c r="F18" s="9">
        <v>9</v>
      </c>
      <c r="G18" s="9"/>
      <c r="H18" s="21"/>
      <c r="I18" s="22">
        <v>3</v>
      </c>
      <c r="J18" s="21"/>
      <c r="K18" s="22">
        <v>0</v>
      </c>
      <c r="L18" s="21">
        <v>0</v>
      </c>
      <c r="M18" s="9">
        <v>53</v>
      </c>
      <c r="N18" s="15">
        <v>0.75</v>
      </c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ref="I21:I23" si="0">(E21-SUM(F21:G21))-K21</f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115</v>
      </c>
      <c r="F23" s="17">
        <f>SUM(F14:F22)</f>
        <v>97</v>
      </c>
      <c r="G23" s="17">
        <f>SUM(G14:G22)</f>
        <v>0</v>
      </c>
      <c r="H23" s="18"/>
      <c r="I23" s="17">
        <f t="shared" si="0"/>
        <v>18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67.8</v>
      </c>
      <c r="N23" s="19">
        <f>AVERAGE(N14:N22)</f>
        <v>0.77200000000000002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27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JORGE ADAN LUCHO CHIGO</v>
      </c>
      <c r="C32" s="46"/>
      <c r="D32" s="46"/>
      <c r="E32" s="13"/>
      <c r="F32" s="13"/>
      <c r="G32" s="46" t="s">
        <v>37</v>
      </c>
      <c r="H32" s="46"/>
      <c r="I32" s="46"/>
      <c r="J32" s="46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601AE-CD40-4ED1-8CCA-59BDC8C0CCA8}">
  <sheetPr>
    <tabColor rgb="FFFF0000"/>
    <pageSetUpPr fitToPage="1"/>
  </sheetPr>
  <dimension ref="A1:N32"/>
  <sheetViews>
    <sheetView zoomScale="93" zoomScaleNormal="93" zoomScaleSheetLayoutView="100" workbookViewId="0">
      <selection activeCell="L8" sqref="L8:N8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34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8">
        <v>3</v>
      </c>
      <c r="C8" s="28"/>
      <c r="D8" s="14" t="s">
        <v>5</v>
      </c>
      <c r="E8" s="26">
        <v>5</v>
      </c>
      <c r="G8" s="25" t="s">
        <v>6</v>
      </c>
      <c r="H8" s="26">
        <v>3</v>
      </c>
      <c r="I8" s="29" t="s">
        <v>7</v>
      </c>
      <c r="J8" s="29"/>
      <c r="K8" s="29"/>
      <c r="L8" s="28" t="s">
        <v>46</v>
      </c>
      <c r="M8" s="28"/>
      <c r="N8" s="28"/>
    </row>
    <row r="10" spans="1:14" ht="13.15" x14ac:dyDescent="0.4">
      <c r="A10" s="25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24" t="s">
        <v>22</v>
      </c>
      <c r="G13" s="24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3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3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0</v>
      </c>
      <c r="F23" s="17">
        <f>SUM(F14:F22)</f>
        <v>0</v>
      </c>
      <c r="G23" s="17">
        <f>SUM(G14:G22)</f>
        <v>0</v>
      </c>
      <c r="H23" s="18"/>
      <c r="I23" s="17">
        <f t="shared" si="0"/>
        <v>0</v>
      </c>
      <c r="J23" s="18"/>
      <c r="K23" s="17">
        <f>SUM(K14:K22)</f>
        <v>0</v>
      </c>
      <c r="L23" s="18" t="e">
        <f t="shared" ref="L23" si="1">K23/E23</f>
        <v>#DIV/0!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27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JORGE ADAN LUCHO CHIGO</v>
      </c>
      <c r="C32" s="46"/>
      <c r="D32" s="46"/>
      <c r="E32" s="13"/>
      <c r="F32" s="13"/>
      <c r="G32" s="46" t="s">
        <v>37</v>
      </c>
      <c r="H32" s="46"/>
      <c r="I32" s="46"/>
      <c r="J32" s="46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F5BD-E997-48D2-AE54-6C62483C1F18}">
  <sheetPr>
    <tabColor rgb="FFFF0000"/>
    <pageSetUpPr fitToPage="1"/>
  </sheetPr>
  <dimension ref="A1:N32"/>
  <sheetViews>
    <sheetView zoomScale="93" zoomScaleNormal="93" zoomScaleSheetLayoutView="100" workbookViewId="0">
      <selection activeCell="L9" sqref="L9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34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8">
        <v>4</v>
      </c>
      <c r="C8" s="28"/>
      <c r="D8" s="14" t="s">
        <v>5</v>
      </c>
      <c r="E8" s="26">
        <v>5</v>
      </c>
      <c r="G8" s="25" t="s">
        <v>6</v>
      </c>
      <c r="H8" s="26">
        <v>3</v>
      </c>
      <c r="I8" s="29" t="s">
        <v>7</v>
      </c>
      <c r="J8" s="29"/>
      <c r="K8" s="29"/>
      <c r="L8" s="28" t="s">
        <v>47</v>
      </c>
      <c r="M8" s="28"/>
      <c r="N8" s="28"/>
    </row>
    <row r="10" spans="1:14" ht="13.15" x14ac:dyDescent="0.4">
      <c r="A10" s="25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24" t="s">
        <v>22</v>
      </c>
      <c r="G13" s="24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3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3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0</v>
      </c>
      <c r="F23" s="17">
        <f>SUM(F14:F22)</f>
        <v>0</v>
      </c>
      <c r="G23" s="17">
        <f>SUM(G14:G22)</f>
        <v>0</v>
      </c>
      <c r="H23" s="18"/>
      <c r="I23" s="17">
        <f t="shared" si="0"/>
        <v>0</v>
      </c>
      <c r="J23" s="18"/>
      <c r="K23" s="17">
        <f>SUM(K14:K22)</f>
        <v>0</v>
      </c>
      <c r="L23" s="18" t="e">
        <f t="shared" ref="L23" si="1">K23/E23</f>
        <v>#DIV/0!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27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JORGE ADAN LUCHO CHIGO</v>
      </c>
      <c r="C32" s="46"/>
      <c r="D32" s="46"/>
      <c r="E32" s="13"/>
      <c r="F32" s="13"/>
      <c r="G32" s="46" t="s">
        <v>37</v>
      </c>
      <c r="H32" s="46"/>
      <c r="I32" s="46"/>
      <c r="J32" s="46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zoomScale="93" zoomScaleNormal="93" zoomScaleSheetLayoutView="100" workbookViewId="0">
      <selection activeCell="L8" sqref="L8:N8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34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15" x14ac:dyDescent="0.4">
      <c r="A8" s="4" t="s">
        <v>3</v>
      </c>
      <c r="B8" s="28" t="s">
        <v>38</v>
      </c>
      <c r="C8" s="28"/>
      <c r="D8" s="14" t="s">
        <v>5</v>
      </c>
      <c r="E8" s="5">
        <v>5</v>
      </c>
      <c r="G8" s="4" t="s">
        <v>6</v>
      </c>
      <c r="H8" s="5">
        <v>3</v>
      </c>
      <c r="I8" s="29" t="s">
        <v>7</v>
      </c>
      <c r="J8" s="29"/>
      <c r="K8" s="29"/>
      <c r="L8" s="28" t="s">
        <v>46</v>
      </c>
      <c r="M8" s="28"/>
      <c r="N8" s="28"/>
    </row>
    <row r="10" spans="1:14" ht="13.15" x14ac:dyDescent="0.4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3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3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0</v>
      </c>
      <c r="F23" s="17">
        <f>SUM(F14:F22)</f>
        <v>0</v>
      </c>
      <c r="G23" s="17">
        <f>SUM(G14:G22)</f>
        <v>0</v>
      </c>
      <c r="H23" s="18"/>
      <c r="I23" s="17">
        <f t="shared" si="0"/>
        <v>0</v>
      </c>
      <c r="J23" s="18"/>
      <c r="K23" s="17">
        <f>SUM(K14:K22)</f>
        <v>0</v>
      </c>
      <c r="L23" s="18" t="e">
        <f t="shared" ref="L23" si="1">K23/E23</f>
        <v>#DIV/0!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6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JORGE ADAN LUCHO CHIGO</v>
      </c>
      <c r="C32" s="46"/>
      <c r="D32" s="46"/>
      <c r="E32" s="13"/>
      <c r="F32" s="13"/>
      <c r="G32" s="46" t="s">
        <v>37</v>
      </c>
      <c r="H32" s="46"/>
      <c r="I32" s="46"/>
      <c r="J32" s="4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8:D28"/>
    <mergeCell ref="G28:J28"/>
    <mergeCell ref="B29:D29"/>
    <mergeCell ref="G29:J29"/>
    <mergeCell ref="A30:B30"/>
    <mergeCell ref="E30:H30"/>
    <mergeCell ref="B32:D32"/>
    <mergeCell ref="G32:J32"/>
    <mergeCell ref="K12:K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31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28">
        <v>2</v>
      </c>
      <c r="C8" s="28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3</v>
      </c>
      <c r="I8" s="29" t="s">
        <v>7</v>
      </c>
      <c r="J8" s="29"/>
      <c r="K8" s="29"/>
      <c r="L8" s="28" t="str">
        <f>'REPORTE FINAL'!L8</f>
        <v>FEB-JUN 2024</v>
      </c>
      <c r="M8" s="28"/>
      <c r="N8" s="28"/>
    </row>
    <row r="10" spans="1:14" ht="13.15" x14ac:dyDescent="0.4">
      <c r="A10" s="4" t="s">
        <v>8</v>
      </c>
      <c r="B10" s="28" t="str">
        <f>'REPORTE FINAL'!B10</f>
        <v>M.E. JORGE ADAN LUCHO CHIGO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9">
        <f>'REPORTE FINAL'!A14</f>
        <v>0</v>
      </c>
      <c r="B14" s="9" t="s">
        <v>30</v>
      </c>
      <c r="C14" s="9">
        <f>'REPORTE FINAL'!C14</f>
        <v>0</v>
      </c>
      <c r="D14" s="9">
        <f>'REPORTE FINAL'!D14</f>
        <v>0</v>
      </c>
      <c r="E14" s="9">
        <f>'REPORTE FINAL'!E14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35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>
        <f>'REPORTE FINAL'!A16</f>
        <v>0</v>
      </c>
      <c r="B16" s="9"/>
      <c r="C16" s="9">
        <f>'REPORTE FINAL'!C16</f>
        <v>0</v>
      </c>
      <c r="D16" s="9">
        <f>'REPORTE FINAL'!D16</f>
        <v>0</v>
      </c>
      <c r="E16" s="9">
        <f>'REPORTE FINAL'!E16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35">
      <c r="A17" s="9">
        <f>'REPORTE FINAL'!A17</f>
        <v>0</v>
      </c>
      <c r="B17" s="9"/>
      <c r="C17" s="9">
        <f>'REPORTE FINAL'!C17</f>
        <v>0</v>
      </c>
      <c r="D17" s="9">
        <f>'REPORTE FINAL'!D17</f>
        <v>0</v>
      </c>
      <c r="E17" s="9">
        <f>'REPORTE FINAL'!E17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35">
      <c r="A32" s="12"/>
    </row>
    <row r="33" spans="1:10" ht="13.15" x14ac:dyDescent="0.4">
      <c r="B33" s="44" t="s">
        <v>27</v>
      </c>
      <c r="C33" s="44"/>
      <c r="D33" s="44"/>
      <c r="G33" s="31" t="s">
        <v>28</v>
      </c>
      <c r="H33" s="31"/>
      <c r="I33" s="31"/>
      <c r="J33" s="31"/>
    </row>
    <row r="34" spans="1:10" ht="62.25" customHeight="1" x14ac:dyDescent="0.35">
      <c r="B34" s="43"/>
      <c r="C34" s="43"/>
      <c r="D34" s="43"/>
      <c r="G34" s="28"/>
      <c r="H34" s="28"/>
      <c r="I34" s="28"/>
      <c r="J34" s="28"/>
    </row>
    <row r="35" spans="1:10" hidden="1" x14ac:dyDescent="0.3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35"/>
    <row r="37" spans="1:10" ht="45" customHeight="1" x14ac:dyDescent="0.35">
      <c r="B37" s="46" t="str">
        <f>B10</f>
        <v>M.E. JORGE ADAN LUCHO CHIGO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32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28">
        <v>3</v>
      </c>
      <c r="C8" s="28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3</v>
      </c>
      <c r="I8" s="29" t="s">
        <v>7</v>
      </c>
      <c r="J8" s="29"/>
      <c r="K8" s="29"/>
      <c r="L8" s="28" t="str">
        <f>'REPORTE FINAL'!L8</f>
        <v>FEB-JUN 2024</v>
      </c>
      <c r="M8" s="28"/>
      <c r="N8" s="28"/>
    </row>
    <row r="10" spans="1:14" ht="13.15" x14ac:dyDescent="0.4">
      <c r="A10" s="4" t="s">
        <v>8</v>
      </c>
      <c r="B10" s="28" t="str">
        <f>'REPORTE FINAL'!B10</f>
        <v>M.E. JORGE ADAN LUCHO CHIGO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9">
        <f>'REPORTE FINAL'!A14</f>
        <v>0</v>
      </c>
      <c r="B14" s="9"/>
      <c r="C14" s="9">
        <f>'REPORTE FINAL'!C14</f>
        <v>0</v>
      </c>
      <c r="D14" s="9">
        <f>'REPORTE FINAL'!D14</f>
        <v>0</v>
      </c>
      <c r="E14" s="9">
        <f>'REPORTE FINAL'!E14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35">
      <c r="A15" s="9">
        <f>'REPORTE FINAL'!A15</f>
        <v>0</v>
      </c>
      <c r="B15" s="9"/>
      <c r="C15" s="9">
        <f>'REPORTE FINAL'!C15</f>
        <v>0</v>
      </c>
      <c r="D15" s="9">
        <f>'REPORTE FINAL'!D15</f>
        <v>0</v>
      </c>
      <c r="E15" s="9">
        <f>'REPORTE FINAL'!E15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>
        <f>'REPORTE FINAL'!A16</f>
        <v>0</v>
      </c>
      <c r="B16" s="9"/>
      <c r="C16" s="9">
        <f>'REPORTE FINAL'!C16</f>
        <v>0</v>
      </c>
      <c r="D16" s="9">
        <f>'REPORTE FINAL'!D16</f>
        <v>0</v>
      </c>
      <c r="E16" s="9">
        <f>'REPORTE FINAL'!E16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35">
      <c r="A17" s="9">
        <f>'REPORTE FINAL'!A17</f>
        <v>0</v>
      </c>
      <c r="B17" s="9"/>
      <c r="C17" s="9">
        <f>'REPORTE FINAL'!C17</f>
        <v>0</v>
      </c>
      <c r="D17" s="9">
        <f>'REPORTE FINAL'!D17</f>
        <v>0</v>
      </c>
      <c r="E17" s="9">
        <f>'REPORTE FINAL'!E17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35">
      <c r="A32" s="12"/>
    </row>
    <row r="33" spans="1:10" ht="13.15" x14ac:dyDescent="0.4">
      <c r="B33" s="44" t="s">
        <v>27</v>
      </c>
      <c r="C33" s="44"/>
      <c r="D33" s="44"/>
      <c r="G33" s="31" t="s">
        <v>28</v>
      </c>
      <c r="H33" s="31"/>
      <c r="I33" s="31"/>
      <c r="J33" s="31"/>
    </row>
    <row r="34" spans="1:10" ht="62.25" customHeight="1" x14ac:dyDescent="0.35">
      <c r="B34" s="43"/>
      <c r="C34" s="43"/>
      <c r="D34" s="43"/>
      <c r="G34" s="28"/>
      <c r="H34" s="28"/>
      <c r="I34" s="28"/>
      <c r="J34" s="28"/>
    </row>
    <row r="35" spans="1:10" hidden="1" x14ac:dyDescent="0.3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35"/>
    <row r="37" spans="1:10" ht="45" customHeight="1" x14ac:dyDescent="0.35">
      <c r="B37" s="46" t="str">
        <f>B10</f>
        <v>M.E. JORGE ADAN LUCHO CHIGO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32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28">
        <v>4</v>
      </c>
      <c r="C8" s="28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3</v>
      </c>
      <c r="I8" s="29" t="s">
        <v>7</v>
      </c>
      <c r="J8" s="29"/>
      <c r="K8" s="29"/>
      <c r="L8" s="28" t="str">
        <f>'REPORTE FINAL'!L8</f>
        <v>FEB-JUN 2024</v>
      </c>
      <c r="M8" s="28"/>
      <c r="N8" s="28"/>
    </row>
    <row r="10" spans="1:14" ht="13.15" x14ac:dyDescent="0.4">
      <c r="A10" s="4" t="s">
        <v>8</v>
      </c>
      <c r="B10" s="28" t="str">
        <f>'REPORTE FINAL'!B10</f>
        <v>M.E. JORGE ADAN LUCHO CHIGO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9">
        <f>'REPORTE FINAL'!A14</f>
        <v>0</v>
      </c>
      <c r="B14" s="9"/>
      <c r="C14" s="9">
        <f>'REPORTE FINAL'!C14</f>
        <v>0</v>
      </c>
      <c r="D14" s="9">
        <f>'REPORTE FINAL'!D14</f>
        <v>0</v>
      </c>
      <c r="E14" s="9">
        <f>'REPORTE FINAL'!E14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35">
      <c r="A15" s="9">
        <f>'REPORTE FINAL'!A15</f>
        <v>0</v>
      </c>
      <c r="B15" s="9"/>
      <c r="C15" s="9">
        <f>'REPORTE FINAL'!C15</f>
        <v>0</v>
      </c>
      <c r="D15" s="9">
        <f>'REPORTE FINAL'!D15</f>
        <v>0</v>
      </c>
      <c r="E15" s="9">
        <f>'REPORTE FINAL'!E15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>
        <f>'REPORTE FINAL'!A16</f>
        <v>0</v>
      </c>
      <c r="B16" s="9"/>
      <c r="C16" s="9">
        <f>'REPORTE FINAL'!C16</f>
        <v>0</v>
      </c>
      <c r="D16" s="9">
        <f>'REPORTE FINAL'!D16</f>
        <v>0</v>
      </c>
      <c r="E16" s="9">
        <f>'REPORTE FINAL'!E16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35">
      <c r="A17" s="9">
        <f>'REPORTE FINAL'!A17</f>
        <v>0</v>
      </c>
      <c r="B17" s="9"/>
      <c r="C17" s="9">
        <f>'REPORTE FINAL'!C17</f>
        <v>0</v>
      </c>
      <c r="D17" s="9">
        <f>'REPORTE FINAL'!D17</f>
        <v>0</v>
      </c>
      <c r="E17" s="9">
        <f>'REPORTE FINAL'!E17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35">
      <c r="A32" s="12"/>
    </row>
    <row r="33" spans="1:10" ht="13.15" x14ac:dyDescent="0.4">
      <c r="B33" s="44" t="s">
        <v>27</v>
      </c>
      <c r="C33" s="44"/>
      <c r="D33" s="44"/>
      <c r="G33" s="31" t="s">
        <v>28</v>
      </c>
      <c r="H33" s="31"/>
      <c r="I33" s="31"/>
      <c r="J33" s="31"/>
    </row>
    <row r="34" spans="1:10" ht="62.25" customHeight="1" x14ac:dyDescent="0.35">
      <c r="B34" s="43"/>
      <c r="C34" s="43"/>
      <c r="D34" s="43"/>
      <c r="G34" s="28"/>
      <c r="H34" s="28"/>
      <c r="I34" s="28"/>
      <c r="J34" s="28"/>
    </row>
    <row r="35" spans="1:10" hidden="1" x14ac:dyDescent="0.3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35"/>
    <row r="37" spans="1:10" ht="45" customHeight="1" x14ac:dyDescent="0.35">
      <c r="B37" s="46" t="str">
        <f>B10</f>
        <v>M.E. JORGE ADAN LUCHO CHIGO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cp:lastPrinted>2022-10-19T19:10:47Z</cp:lastPrinted>
  <dcterms:created xsi:type="dcterms:W3CDTF">2021-11-22T14:45:25Z</dcterms:created>
  <dcterms:modified xsi:type="dcterms:W3CDTF">2024-04-13T22:52:55Z</dcterms:modified>
  <cp:category/>
  <cp:contentStatus/>
</cp:coreProperties>
</file>