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7355EC2D-B6A6-4239-AB52-C674A151EEE6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DIGITAL 402 A" sheetId="3" r:id="rId1"/>
    <sheet name="ELECTRONICA DIGITAL 402 B" sheetId="4" r:id="rId2"/>
    <sheet name="ELECTRICIDAD Y MAGNETISMO 202B" sheetId="14" r:id="rId3"/>
    <sheet name="ANALISIS DE CIRC DE CD 402A" sheetId="12" r:id="rId4"/>
    <sheet name="ANALISIS DE CIRC ELEC CD 402 B 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4" l="1"/>
  <c r="K21" i="4"/>
  <c r="K40" i="3"/>
  <c r="K22" i="13"/>
  <c r="J21" i="4"/>
  <c r="J22" i="13"/>
  <c r="J39" i="14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7" i="14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Q56" i="13"/>
  <c r="P56" i="13"/>
  <c r="O56" i="13"/>
  <c r="N56" i="13"/>
  <c r="M56" i="13"/>
  <c r="L56" i="13"/>
  <c r="K56" i="13"/>
  <c r="Q55" i="13"/>
  <c r="P52" i="13"/>
  <c r="P55" i="13" s="1"/>
  <c r="O52" i="13"/>
  <c r="O55" i="13" s="1"/>
  <c r="N52" i="13"/>
  <c r="N55" i="13" s="1"/>
  <c r="M52" i="13"/>
  <c r="M55" i="13" s="1"/>
  <c r="L52" i="13"/>
  <c r="L55" i="13" s="1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K57" i="12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L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L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7" i="3"/>
  <c r="K58" i="3"/>
  <c r="O58" i="3"/>
  <c r="O57" i="3"/>
  <c r="Q56" i="4" l="1"/>
  <c r="Q55" i="4"/>
  <c r="Q58" i="3"/>
</calcChain>
</file>

<file path=xl/sharedStrings.xml><?xml version="1.0" encoding="utf-8"?>
<sst xmlns="http://schemas.openxmlformats.org/spreadsheetml/2006/main" count="370" uniqueCount="194">
  <si>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</si>
  <si>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</si>
  <si>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</si>
  <si>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</si>
  <si>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</si>
  <si>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</si>
  <si>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</si>
  <si>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</si>
  <si>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</si>
  <si>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</si>
  <si>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</si>
  <si>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</si>
  <si>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</si>
  <si>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</si>
  <si>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</si>
  <si>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</si>
  <si>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</si>
  <si>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</si>
  <si>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</si>
  <si>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</si>
  <si>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</si>
  <si>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</si>
  <si>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</si>
  <si>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</si>
  <si>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</si>
  <si>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MARTINEZ HERNANDEZ ISAAC</t>
  </si>
  <si>
    <t>211U0611</t>
  </si>
  <si>
    <t>INSTITUTO TECNOLOGICO SUPERIOR DE SAN ANDRES TUXTLA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</si>
  <si>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</si>
  <si>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</si>
  <si>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</si>
  <si>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</si>
  <si>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</si>
  <si>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</si>
  <si>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</si>
  <si>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</si>
  <si>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</si>
  <si>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</si>
  <si>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</si>
  <si>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</si>
  <si>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</si>
  <si>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</si>
  <si>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</si>
  <si>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</si>
  <si>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</si>
  <si>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</si>
  <si>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</si>
  <si>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</si>
  <si>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</si>
  <si>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</si>
  <si>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</si>
  <si>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</si>
  <si>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</si>
  <si>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</si>
  <si>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</si>
  <si>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</si>
  <si>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</si>
  <si>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</si>
  <si>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</si>
  <si>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</si>
  <si>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</si>
  <si>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</si>
  <si>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</si>
  <si>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</si>
  <si>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</si>
  <si>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</si>
  <si>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</si>
  <si>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</si>
  <si>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</si>
  <si>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</si>
  <si>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</si>
  <si>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</si>
  <si>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</si>
  <si>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</si>
  <si>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</si>
  <si>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</si>
  <si>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</si>
  <si>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MIXTEGA BELLI ERNESTO SANTOS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</si>
  <si>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</si>
  <si>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</si>
  <si>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</si>
  <si>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</si>
  <si>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</si>
  <si>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</si>
  <si>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</si>
  <si>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</si>
  <si>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</si>
  <si>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</si>
  <si>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</si>
  <si>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</si>
  <si>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</si>
  <si>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</si>
  <si>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</si>
  <si>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</si>
  <si>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</si>
  <si>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</si>
  <si>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</si>
  <si>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</si>
  <si>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</si>
  <si>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</si>
  <si>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</si>
  <si>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</si>
  <si>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</si>
  <si>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</si>
  <si>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</si>
  <si>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</si>
  <si>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</si>
  <si>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</si>
  <si>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POLITO MALAGA MIGUEL EDUARDO</t>
  </si>
  <si>
    <t>TEOBA ROSALES JUAN ANTONIO</t>
  </si>
  <si>
    <t>302 A</t>
  </si>
  <si>
    <t>FEBRERO-JUNIO 2024</t>
  </si>
  <si>
    <t>211U0125</t>
  </si>
  <si>
    <t>191U0099</t>
  </si>
  <si>
    <t>201U0067</t>
  </si>
  <si>
    <t>AMOR FACUNDO ITAN DANIEL</t>
  </si>
  <si>
    <t>CANO SANTOS RUBEN</t>
  </si>
  <si>
    <t>CHAGALA BOYTHG JOAHAN DE JESUS</t>
  </si>
  <si>
    <t>MAXO COTA MILAGROS MONSERRAT</t>
  </si>
  <si>
    <t>MORENO BARRAGAN LUIS DAVID</t>
  </si>
  <si>
    <t>RODRIGUEZ PEREZ MARIA GUADALUPE</t>
  </si>
  <si>
    <t xml:space="preserve">ELECTRONICA DIGITAL  </t>
  </si>
  <si>
    <t>402 B</t>
  </si>
  <si>
    <t>211U0170</t>
  </si>
  <si>
    <t>XOLO ROSAS PEDRO DANIEL</t>
  </si>
  <si>
    <t xml:space="preserve">ELECTRONICA DIGITAL </t>
  </si>
  <si>
    <t>ANALISIS DE CIRCUITOS ELECTRICOS DE CD</t>
  </si>
  <si>
    <t>402 A</t>
  </si>
  <si>
    <t>221U0169</t>
  </si>
  <si>
    <t>MARTINEZ AGUILAR ALEJANDRO</t>
  </si>
  <si>
    <t>PEREZ TRUJILLO JESUS</t>
  </si>
  <si>
    <t>VICTORIO PALAYOT JESUS MANUEL</t>
  </si>
  <si>
    <t xml:space="preserve">ANALISIS DE CIRCUITOS ELECTRICOS DE CD </t>
  </si>
  <si>
    <t>RODRIGUEZ USCANGA OLIVER</t>
  </si>
  <si>
    <t xml:space="preserve">ELECTRICIDAD Y MAGNETISMO </t>
  </si>
  <si>
    <t>202 B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</si>
  <si>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</si>
  <si>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</si>
  <si>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</si>
  <si>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</si>
  <si>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</si>
  <si>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</si>
  <si>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</si>
  <si>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</si>
  <si>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</si>
  <si>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</si>
  <si>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</si>
  <si>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</si>
  <si>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</si>
  <si>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</si>
  <si>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</si>
  <si>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</si>
  <si>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</si>
  <si>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</si>
  <si>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</si>
  <si>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</si>
  <si>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</si>
  <si>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</si>
  <si>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</si>
  <si>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</si>
  <si>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</si>
  <si>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</si>
  <si>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</si>
  <si>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</si>
  <si>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</si>
  <si>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MARTINEZ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</si>
  <si>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</si>
  <si>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</si>
  <si>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</si>
  <si>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</si>
  <si>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</si>
  <si>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</si>
  <si>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</si>
  <si>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</si>
  <si>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</si>
  <si>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</si>
  <si>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</si>
  <si>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</si>
  <si>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MARCIAL CATEMAXCA FROILAN</t>
  </si>
  <si>
    <t>MARTINEZ MARTINEZ JASIEL JESUS</t>
  </si>
  <si>
    <t>OBIL BUSTAMANTE LUIS ANGEL</t>
  </si>
  <si>
    <t>PEREZ MONTIEL JAIR</t>
  </si>
  <si>
    <t>HERRERA SOSA JESUS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</si>
  <si>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</si>
  <si>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</si>
  <si>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</si>
  <si>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</si>
  <si>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</si>
  <si>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</si>
  <si>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</si>
  <si>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</si>
  <si>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</si>
  <si>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MIXTEGA BELLI  ERNESTO SANTOS</t>
  </si>
  <si>
    <t>FEBRERO-JUNIO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</si>
</sst>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5" zoomScale="79" zoomScaleNormal="79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125</v>
      </c>
      <c r="E4" s="33"/>
      <c r="F4" s="33"/>
      <c r="G4" s="33"/>
      <c r="I4" t="s">
        <v>1</v>
      </c>
      <c r="J4" s="34" t="s">
        <v>110</v>
      </c>
      <c r="K4" s="34"/>
      <c r="M4" t="s">
        <v>2</v>
      </c>
      <c r="N4" s="35">
        <v>45399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28</v>
      </c>
      <c r="D9" s="29" t="s">
        <v>60</v>
      </c>
      <c r="E9" s="30"/>
      <c r="F9" s="30"/>
      <c r="G9" s="30"/>
      <c r="H9" s="30"/>
      <c r="I9" s="30"/>
      <c r="J9" s="10">
        <v>80</v>
      </c>
      <c r="K9" s="10">
        <v>85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112</v>
      </c>
      <c r="D10" s="29" t="s">
        <v>115</v>
      </c>
      <c r="E10" s="30"/>
      <c r="F10" s="30"/>
      <c r="G10" s="30"/>
      <c r="H10" s="30"/>
      <c r="I10" s="3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1" t="s">
        <v>30</v>
      </c>
      <c r="D11" s="29" t="s">
        <v>62</v>
      </c>
      <c r="E11" s="30"/>
      <c r="F11" s="30"/>
      <c r="G11" s="30"/>
      <c r="H11" s="30"/>
      <c r="I11" s="30"/>
      <c r="J11" s="10">
        <v>70</v>
      </c>
      <c r="K11" s="10">
        <v>70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31</v>
      </c>
      <c r="D12" s="29" t="s">
        <v>63</v>
      </c>
      <c r="E12" s="30"/>
      <c r="F12" s="30"/>
      <c r="G12" s="30"/>
      <c r="H12" s="30"/>
      <c r="I12" s="30"/>
      <c r="J12" s="10">
        <v>70</v>
      </c>
      <c r="K12" s="10">
        <v>70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113</v>
      </c>
      <c r="D13" s="29" t="s">
        <v>116</v>
      </c>
      <c r="E13" s="30"/>
      <c r="F13" s="30"/>
      <c r="G13" s="30"/>
      <c r="H13" s="30"/>
      <c r="I13" s="3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33</v>
      </c>
      <c r="D14" s="29" t="s">
        <v>65</v>
      </c>
      <c r="E14" s="30"/>
      <c r="F14" s="30"/>
      <c r="G14" s="30"/>
      <c r="H14" s="30"/>
      <c r="I14" s="30"/>
      <c r="J14" s="10">
        <v>70</v>
      </c>
      <c r="K14" s="10">
        <v>80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114</v>
      </c>
      <c r="D15" s="29" t="s">
        <v>117</v>
      </c>
      <c r="E15" s="30"/>
      <c r="F15" s="30"/>
      <c r="G15" s="30"/>
      <c r="H15" s="30"/>
      <c r="I15" s="3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34</v>
      </c>
      <c r="D16" s="29" t="s">
        <v>66</v>
      </c>
      <c r="E16" s="30"/>
      <c r="F16" s="30"/>
      <c r="G16" s="30"/>
      <c r="H16" s="30"/>
      <c r="I16" s="30"/>
      <c r="J16" s="10">
        <v>80</v>
      </c>
      <c r="K16" s="10">
        <v>95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35</v>
      </c>
      <c r="D17" s="29" t="s">
        <v>67</v>
      </c>
      <c r="E17" s="30"/>
      <c r="F17" s="30"/>
      <c r="G17" s="30"/>
      <c r="H17" s="30"/>
      <c r="I17" s="30"/>
      <c r="J17" s="10">
        <v>100</v>
      </c>
      <c r="K17" s="10">
        <v>100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36</v>
      </c>
      <c r="D18" s="29" t="s">
        <v>68</v>
      </c>
      <c r="E18" s="30"/>
      <c r="F18" s="30"/>
      <c r="G18" s="30"/>
      <c r="H18" s="30"/>
      <c r="I18" s="30"/>
      <c r="J18" s="10">
        <v>70</v>
      </c>
      <c r="K18" s="10">
        <v>70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 t="s">
        <v>38</v>
      </c>
      <c r="D19" s="29" t="s">
        <v>70</v>
      </c>
      <c r="E19" s="30"/>
      <c r="F19" s="30"/>
      <c r="G19" s="30"/>
      <c r="H19" s="30"/>
      <c r="I19" s="30"/>
      <c r="J19" s="10">
        <v>90</v>
      </c>
      <c r="K19" s="10">
        <v>70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1" t="s">
        <v>39</v>
      </c>
      <c r="D20" s="29" t="s">
        <v>71</v>
      </c>
      <c r="E20" s="30"/>
      <c r="F20" s="30"/>
      <c r="G20" s="30"/>
      <c r="H20" s="30"/>
      <c r="I20" s="30"/>
      <c r="J20" s="10">
        <v>70</v>
      </c>
      <c r="K20" s="10">
        <v>70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1" t="s">
        <v>40</v>
      </c>
      <c r="D21" s="29" t="s">
        <v>72</v>
      </c>
      <c r="E21" s="30"/>
      <c r="F21" s="30"/>
      <c r="G21" s="30"/>
      <c r="H21" s="30"/>
      <c r="I21" s="30"/>
      <c r="J21" s="10">
        <v>70</v>
      </c>
      <c r="K21" s="10">
        <v>80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1" t="s">
        <v>41</v>
      </c>
      <c r="D22" s="29" t="s">
        <v>73</v>
      </c>
      <c r="E22" s="30"/>
      <c r="F22" s="30"/>
      <c r="G22" s="30"/>
      <c r="H22" s="30"/>
      <c r="I22" s="30"/>
      <c r="J22" s="10">
        <v>70</v>
      </c>
      <c r="K22" s="10">
        <v>80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1" t="s">
        <v>42</v>
      </c>
      <c r="D23" s="29" t="s">
        <v>74</v>
      </c>
      <c r="E23" s="30"/>
      <c r="F23" s="30"/>
      <c r="G23" s="30"/>
      <c r="H23" s="30"/>
      <c r="I23" s="30"/>
      <c r="J23" s="10">
        <v>70</v>
      </c>
      <c r="K23" s="10">
        <v>75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1" t="s">
        <v>43</v>
      </c>
      <c r="D24" s="29" t="s">
        <v>75</v>
      </c>
      <c r="E24" s="30"/>
      <c r="F24" s="30"/>
      <c r="G24" s="30"/>
      <c r="H24" s="30"/>
      <c r="I24" s="30"/>
      <c r="J24" s="10">
        <v>70</v>
      </c>
      <c r="K24" s="10">
        <v>70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1" t="s">
        <v>44</v>
      </c>
      <c r="D25" s="29" t="s">
        <v>76</v>
      </c>
      <c r="E25" s="30"/>
      <c r="F25" s="30"/>
      <c r="G25" s="30"/>
      <c r="H25" s="30"/>
      <c r="I25" s="30"/>
      <c r="J25" s="10">
        <v>70</v>
      </c>
      <c r="K25" s="10">
        <v>70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1" t="s">
        <v>26</v>
      </c>
      <c r="D26" s="29" t="s">
        <v>25</v>
      </c>
      <c r="E26" s="30"/>
      <c r="F26" s="30"/>
      <c r="G26" s="30"/>
      <c r="H26" s="30"/>
      <c r="I26" s="30"/>
      <c r="J26" s="10">
        <v>70</v>
      </c>
      <c r="K26" s="10">
        <v>70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1" t="s">
        <v>45</v>
      </c>
      <c r="D27" s="29" t="s">
        <v>118</v>
      </c>
      <c r="E27" s="30"/>
      <c r="F27" s="30"/>
      <c r="G27" s="30"/>
      <c r="H27" s="30"/>
      <c r="I27" s="30"/>
      <c r="J27" s="10">
        <v>80</v>
      </c>
      <c r="K27" s="10">
        <v>70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1" t="s">
        <v>46</v>
      </c>
      <c r="D28" s="29" t="s">
        <v>192</v>
      </c>
      <c r="E28" s="30"/>
      <c r="F28" s="30"/>
      <c r="G28" s="30"/>
      <c r="H28" s="30"/>
      <c r="I28" s="30"/>
      <c r="J28" s="10">
        <v>70</v>
      </c>
      <c r="K28" s="10">
        <v>70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1" t="s">
        <v>47</v>
      </c>
      <c r="D29" s="29" t="s">
        <v>119</v>
      </c>
      <c r="E29" s="30"/>
      <c r="F29" s="30"/>
      <c r="G29" s="30"/>
      <c r="H29" s="30"/>
      <c r="I29" s="30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1" t="s">
        <v>50</v>
      </c>
      <c r="D30" s="29" t="s">
        <v>80</v>
      </c>
      <c r="E30" s="30"/>
      <c r="F30" s="30"/>
      <c r="G30" s="30"/>
      <c r="H30" s="30"/>
      <c r="I30" s="30"/>
      <c r="J30" s="10">
        <v>70</v>
      </c>
      <c r="K30" s="10">
        <v>70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1" t="s">
        <v>51</v>
      </c>
      <c r="D31" s="29" t="s">
        <v>81</v>
      </c>
      <c r="E31" s="30"/>
      <c r="F31" s="30"/>
      <c r="G31" s="30"/>
      <c r="H31" s="30"/>
      <c r="I31" s="30"/>
      <c r="J31" s="10">
        <v>80</v>
      </c>
      <c r="K31" s="10">
        <v>70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1" t="s">
        <v>52</v>
      </c>
      <c r="D32" s="29" t="s">
        <v>82</v>
      </c>
      <c r="E32" s="30"/>
      <c r="F32" s="30"/>
      <c r="G32" s="30"/>
      <c r="H32" s="30"/>
      <c r="I32" s="30"/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1" t="s">
        <v>53</v>
      </c>
      <c r="D33" s="29" t="s">
        <v>83</v>
      </c>
      <c r="E33" s="30"/>
      <c r="F33" s="30"/>
      <c r="G33" s="30"/>
      <c r="H33" s="30"/>
      <c r="I33" s="30"/>
      <c r="J33" s="10">
        <v>80</v>
      </c>
      <c r="K33" s="10">
        <v>85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1" t="s">
        <v>54</v>
      </c>
      <c r="D34" s="29" t="s">
        <v>120</v>
      </c>
      <c r="E34" s="30"/>
      <c r="F34" s="30"/>
      <c r="G34" s="30"/>
      <c r="H34" s="30"/>
      <c r="I34" s="30"/>
      <c r="J34" s="10">
        <v>100</v>
      </c>
      <c r="K34" s="10">
        <v>100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1" t="s">
        <v>55</v>
      </c>
      <c r="D35" s="29" t="s">
        <v>84</v>
      </c>
      <c r="E35" s="30"/>
      <c r="F35" s="30"/>
      <c r="G35" s="30"/>
      <c r="H35" s="30"/>
      <c r="I35" s="30"/>
      <c r="J35" s="10">
        <v>90</v>
      </c>
      <c r="K35" s="10">
        <v>100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1" t="s">
        <v>56</v>
      </c>
      <c r="D36" s="29" t="s">
        <v>85</v>
      </c>
      <c r="E36" s="30"/>
      <c r="F36" s="30"/>
      <c r="G36" s="30"/>
      <c r="H36" s="30"/>
      <c r="I36" s="30"/>
      <c r="J36" s="10">
        <v>100</v>
      </c>
      <c r="K36" s="10">
        <v>100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1" t="s">
        <v>57</v>
      </c>
      <c r="D37" s="29" t="s">
        <v>86</v>
      </c>
      <c r="E37" s="30"/>
      <c r="F37" s="30"/>
      <c r="G37" s="30"/>
      <c r="H37" s="30"/>
      <c r="I37" s="30"/>
      <c r="J37" s="10">
        <v>90</v>
      </c>
      <c r="K37" s="10">
        <v>70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1" t="s">
        <v>58</v>
      </c>
      <c r="D38" s="29" t="s">
        <v>87</v>
      </c>
      <c r="E38" s="30"/>
      <c r="F38" s="30"/>
      <c r="G38" s="30"/>
      <c r="H38" s="30"/>
      <c r="I38" s="30"/>
      <c r="J38" s="10">
        <v>80</v>
      </c>
      <c r="K38" s="10">
        <v>70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1"/>
      <c r="D39" s="29"/>
      <c r="E39" s="30"/>
      <c r="F39" s="30"/>
      <c r="G39" s="30"/>
      <c r="H39" s="30"/>
      <c r="I39" s="30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21"/>
      <c r="D40" s="29"/>
      <c r="E40" s="30"/>
      <c r="F40" s="30"/>
      <c r="G40" s="30"/>
      <c r="H40" s="30"/>
      <c r="I40" s="30"/>
      <c r="J40" s="10">
        <v>1960</v>
      </c>
      <c r="K40" s="10">
        <f>SUM(K9:K38)</f>
        <v>1960</v>
      </c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21"/>
      <c r="D41" s="29"/>
      <c r="E41" s="30"/>
      <c r="F41" s="30"/>
      <c r="G41" s="30"/>
      <c r="H41" s="30"/>
      <c r="I41" s="30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9"/>
      <c r="E51" s="39"/>
      <c r="F51" s="39"/>
      <c r="G51" s="39"/>
      <c r="H51" s="39"/>
      <c r="I51" s="39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9"/>
      <c r="E52" s="39"/>
      <c r="F52" s="39"/>
      <c r="G52" s="39"/>
      <c r="H52" s="39"/>
      <c r="I52" s="39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8"/>
      <c r="H54" s="44" t="s">
        <v>19</v>
      </c>
      <c r="I54" s="44"/>
      <c r="J54" s="14">
        <v>25</v>
      </c>
      <c r="K54" s="14">
        <v>25</v>
      </c>
      <c r="L54" s="14">
        <f t="shared" ref="L54:P54" si="1">COUNTIF(L9:L53,"&gt;=70")</f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43"/>
      <c r="D55" s="43"/>
      <c r="E55" s="12"/>
      <c r="H55" s="45" t="s">
        <v>20</v>
      </c>
      <c r="I55" s="45"/>
      <c r="J55" s="15">
        <v>5</v>
      </c>
      <c r="K55" s="15">
        <v>5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43"/>
      <c r="D56" s="43"/>
      <c r="E56" s="43"/>
      <c r="H56" s="45" t="s">
        <v>21</v>
      </c>
      <c r="I56" s="45"/>
      <c r="J56" s="15">
        <v>30</v>
      </c>
      <c r="K56" s="15">
        <v>30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43"/>
      <c r="D57" s="43"/>
      <c r="E57" s="8"/>
      <c r="F57" s="5"/>
      <c r="H57" s="46" t="s">
        <v>16</v>
      </c>
      <c r="I57" s="46"/>
      <c r="J57" s="16">
        <f>J54/J56</f>
        <v>0.83333333333333337</v>
      </c>
      <c r="K57" s="17">
        <f t="shared" ref="K57:P57" si="2">K54/K56</f>
        <v>0.83333333333333337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3"/>
      <c r="D58" s="43"/>
      <c r="E58" s="8"/>
      <c r="F58" s="5"/>
      <c r="H58" s="46" t="s">
        <v>17</v>
      </c>
      <c r="I58" s="46"/>
      <c r="J58" s="16">
        <f>J55/J56</f>
        <v>0.16666666666666666</v>
      </c>
      <c r="K58" s="16">
        <f t="shared" ref="K58:Q58" si="3">K55/K56</f>
        <v>0.16666666666666666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50" zoomScaleNormal="100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121</v>
      </c>
      <c r="E4" s="33"/>
      <c r="F4" s="33"/>
      <c r="G4" s="33"/>
      <c r="I4" t="s">
        <v>1</v>
      </c>
      <c r="J4" s="34" t="s">
        <v>122</v>
      </c>
      <c r="K4" s="34"/>
      <c r="M4" t="s">
        <v>2</v>
      </c>
      <c r="N4" s="35">
        <v>45399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193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89</v>
      </c>
      <c r="D9" s="29" t="s">
        <v>100</v>
      </c>
      <c r="E9" s="30"/>
      <c r="F9" s="30"/>
      <c r="G9" s="30"/>
      <c r="H9" s="30"/>
      <c r="I9" s="30"/>
      <c r="J9" s="10">
        <v>80</v>
      </c>
      <c r="K9" s="10">
        <v>100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90</v>
      </c>
      <c r="D10" s="29" t="s">
        <v>101</v>
      </c>
      <c r="E10" s="30"/>
      <c r="F10" s="30"/>
      <c r="G10" s="30"/>
      <c r="H10" s="30"/>
      <c r="I10" s="30"/>
      <c r="J10" s="10">
        <v>80</v>
      </c>
      <c r="K10" s="10">
        <v>90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92</v>
      </c>
      <c r="D11" s="29" t="s">
        <v>103</v>
      </c>
      <c r="E11" s="30"/>
      <c r="F11" s="30"/>
      <c r="G11" s="30"/>
      <c r="H11" s="30"/>
      <c r="I11" s="30"/>
      <c r="J11" s="10">
        <v>80</v>
      </c>
      <c r="K11" s="10">
        <v>100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93</v>
      </c>
      <c r="D12" s="29" t="s">
        <v>104</v>
      </c>
      <c r="E12" s="30"/>
      <c r="F12" s="30"/>
      <c r="G12" s="30"/>
      <c r="H12" s="30"/>
      <c r="I12" s="30"/>
      <c r="J12" s="10">
        <v>70</v>
      </c>
      <c r="K12" s="10">
        <v>90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94</v>
      </c>
      <c r="D13" s="29" t="s">
        <v>105</v>
      </c>
      <c r="E13" s="30"/>
      <c r="F13" s="30"/>
      <c r="G13" s="30"/>
      <c r="H13" s="30"/>
      <c r="I13" s="30"/>
      <c r="J13" s="10">
        <v>70</v>
      </c>
      <c r="K13" s="10">
        <v>70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95</v>
      </c>
      <c r="D14" s="29" t="s">
        <v>106</v>
      </c>
      <c r="E14" s="30"/>
      <c r="F14" s="30"/>
      <c r="G14" s="30"/>
      <c r="H14" s="30"/>
      <c r="I14" s="30"/>
      <c r="J14" s="10">
        <v>70</v>
      </c>
      <c r="K14" s="10">
        <v>100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96</v>
      </c>
      <c r="D15" s="29" t="s">
        <v>107</v>
      </c>
      <c r="E15" s="30"/>
      <c r="F15" s="30"/>
      <c r="G15" s="30"/>
      <c r="H15" s="30"/>
      <c r="I15" s="30"/>
      <c r="J15" s="10">
        <v>90</v>
      </c>
      <c r="K15" s="10">
        <v>90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97</v>
      </c>
      <c r="D16" s="29" t="s">
        <v>108</v>
      </c>
      <c r="E16" s="30"/>
      <c r="F16" s="30"/>
      <c r="G16" s="30"/>
      <c r="H16" s="30"/>
      <c r="I16" s="30"/>
      <c r="J16" s="10">
        <v>100</v>
      </c>
      <c r="K16" s="10">
        <v>100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99</v>
      </c>
      <c r="D17" s="29" t="s">
        <v>109</v>
      </c>
      <c r="E17" s="30"/>
      <c r="F17" s="30"/>
      <c r="G17" s="30"/>
      <c r="H17" s="30"/>
      <c r="I17" s="30"/>
      <c r="J17" s="10">
        <v>80</v>
      </c>
      <c r="K17" s="10">
        <v>100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123</v>
      </c>
      <c r="D18" s="29" t="s">
        <v>124</v>
      </c>
      <c r="E18" s="30"/>
      <c r="F18" s="30"/>
      <c r="G18" s="30"/>
      <c r="H18" s="30"/>
      <c r="I18" s="30"/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29"/>
      <c r="E19" s="30"/>
      <c r="F19" s="30"/>
      <c r="G19" s="30"/>
      <c r="H19" s="30"/>
      <c r="I19" s="3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29"/>
      <c r="E20" s="30"/>
      <c r="F20" s="30"/>
      <c r="G20" s="30"/>
      <c r="H20" s="30"/>
      <c r="I20" s="3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29"/>
      <c r="E21" s="30"/>
      <c r="F21" s="30"/>
      <c r="G21" s="30"/>
      <c r="H21" s="30"/>
      <c r="I21" s="30"/>
      <c r="J21" s="10">
        <f>SUM(J9:J18)</f>
        <v>720</v>
      </c>
      <c r="K21" s="10">
        <f>SUM(K9:K18)</f>
        <v>840</v>
      </c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29"/>
      <c r="E22" s="30"/>
      <c r="F22" s="30"/>
      <c r="G22" s="30"/>
      <c r="H22" s="30"/>
      <c r="I22" s="3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29"/>
      <c r="E23" s="30"/>
      <c r="F23" s="30"/>
      <c r="G23" s="30"/>
      <c r="H23" s="30"/>
      <c r="I23" s="3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9"/>
      <c r="E24" s="39"/>
      <c r="F24" s="39"/>
      <c r="G24" s="39"/>
      <c r="H24" s="39"/>
      <c r="I24" s="39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9"/>
      <c r="E25" s="39"/>
      <c r="F25" s="39"/>
      <c r="G25" s="39"/>
      <c r="H25" s="39"/>
      <c r="I25" s="39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9"/>
      <c r="E26" s="39"/>
      <c r="F26" s="39"/>
      <c r="G26" s="39"/>
      <c r="H26" s="39"/>
      <c r="I26" s="39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9"/>
      <c r="E27" s="39"/>
      <c r="F27" s="39"/>
      <c r="G27" s="39"/>
      <c r="H27" s="39"/>
      <c r="I27" s="39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9"/>
      <c r="E28" s="39"/>
      <c r="F28" s="39"/>
      <c r="G28" s="39"/>
      <c r="H28" s="39"/>
      <c r="I28" s="39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9"/>
      <c r="E29" s="39"/>
      <c r="F29" s="39"/>
      <c r="G29" s="39"/>
      <c r="H29" s="39"/>
      <c r="I29" s="39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9"/>
      <c r="E30" s="39"/>
      <c r="F30" s="39"/>
      <c r="G30" s="39"/>
      <c r="H30" s="39"/>
      <c r="I30" s="39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9"/>
      <c r="E31" s="39"/>
      <c r="F31" s="39"/>
      <c r="G31" s="39"/>
      <c r="H31" s="39"/>
      <c r="I31" s="39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9"/>
      <c r="E32" s="39"/>
      <c r="F32" s="39"/>
      <c r="G32" s="39"/>
      <c r="H32" s="39"/>
      <c r="I32" s="39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9"/>
      <c r="E33" s="39"/>
      <c r="F33" s="39"/>
      <c r="G33" s="39"/>
      <c r="H33" s="39"/>
      <c r="I33" s="39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9"/>
      <c r="E34" s="39"/>
      <c r="F34" s="39"/>
      <c r="G34" s="39"/>
      <c r="H34" s="39"/>
      <c r="I34" s="39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9"/>
      <c r="E35" s="39"/>
      <c r="F35" s="39"/>
      <c r="G35" s="39"/>
      <c r="H35" s="39"/>
      <c r="I35" s="39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9"/>
      <c r="E36" s="39"/>
      <c r="F36" s="39"/>
      <c r="G36" s="39"/>
      <c r="H36" s="39"/>
      <c r="I36" s="39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9"/>
      <c r="E37" s="39"/>
      <c r="F37" s="39"/>
      <c r="G37" s="39"/>
      <c r="H37" s="39"/>
      <c r="I37" s="39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9"/>
      <c r="E38" s="39"/>
      <c r="F38" s="39"/>
      <c r="G38" s="39"/>
      <c r="H38" s="39"/>
      <c r="I38" s="39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9"/>
      <c r="E39" s="39"/>
      <c r="F39" s="39"/>
      <c r="G39" s="39"/>
      <c r="H39" s="39"/>
      <c r="I39" s="39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9"/>
      <c r="E40" s="39"/>
      <c r="F40" s="39"/>
      <c r="G40" s="39"/>
      <c r="H40" s="39"/>
      <c r="I40" s="39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9"/>
      <c r="E41" s="39"/>
      <c r="F41" s="39"/>
      <c r="G41" s="39"/>
      <c r="H41" s="39"/>
      <c r="I41" s="39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40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3"/>
      <c r="D52" s="43"/>
      <c r="E52" s="8"/>
      <c r="H52" s="44" t="s">
        <v>19</v>
      </c>
      <c r="I52" s="44"/>
      <c r="J52" s="14">
        <v>9</v>
      </c>
      <c r="K52" s="14">
        <v>9</v>
      </c>
      <c r="L52" s="14">
        <f t="shared" ref="L52:P52" si="1">COUNTIF(L9:L51,"&gt;=70")</f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43"/>
      <c r="D53" s="43"/>
      <c r="E53" s="12"/>
      <c r="H53" s="45" t="s">
        <v>20</v>
      </c>
      <c r="I53" s="45"/>
      <c r="J53" s="15">
        <v>1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3"/>
      <c r="D54" s="43"/>
      <c r="E54" s="43"/>
      <c r="H54" s="45" t="s">
        <v>21</v>
      </c>
      <c r="I54" s="45"/>
      <c r="J54" s="15">
        <v>10</v>
      </c>
      <c r="K54" s="15">
        <v>10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43"/>
      <c r="D55" s="43"/>
      <c r="E55" s="8"/>
      <c r="F55" s="5"/>
      <c r="H55" s="46" t="s">
        <v>16</v>
      </c>
      <c r="I55" s="46"/>
      <c r="J55" s="20">
        <v>0.9</v>
      </c>
      <c r="K55" s="17">
        <v>0.9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3"/>
      <c r="D56" s="43"/>
      <c r="E56" s="8"/>
      <c r="F56" s="5"/>
      <c r="H56" s="46" t="s">
        <v>17</v>
      </c>
      <c r="I56" s="46"/>
      <c r="J56" s="16">
        <v>0.1</v>
      </c>
      <c r="K56" s="16">
        <f t="shared" ref="K56:Q56" si="3">K53/K54</f>
        <v>0.1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3"/>
      <c r="D57" s="43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7"/>
      <c r="K59" s="47"/>
      <c r="L59" s="47"/>
      <c r="M59" s="47"/>
      <c r="N59" s="47"/>
      <c r="O59" s="47"/>
      <c r="P59" s="47"/>
    </row>
    <row r="60" spans="2:17" x14ac:dyDescent="0.45">
      <c r="J60" s="48" t="s">
        <v>18</v>
      </c>
      <c r="K60" s="48"/>
      <c r="L60" s="48"/>
      <c r="M60" s="48"/>
      <c r="N60" s="48"/>
      <c r="O60" s="48"/>
      <c r="P60" s="48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zoomScale="70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134</v>
      </c>
      <c r="E4" s="33"/>
      <c r="F4" s="33"/>
      <c r="G4" s="33"/>
      <c r="I4" t="s">
        <v>1</v>
      </c>
      <c r="J4" s="34" t="s">
        <v>135</v>
      </c>
      <c r="K4" s="34"/>
      <c r="M4" t="s">
        <v>2</v>
      </c>
      <c r="N4" s="35">
        <v>45399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136</v>
      </c>
      <c r="D9" s="29" t="s">
        <v>164</v>
      </c>
      <c r="E9" s="30"/>
      <c r="F9" s="30"/>
      <c r="G9" s="30"/>
      <c r="H9" s="30"/>
      <c r="I9" s="3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137</v>
      </c>
      <c r="D10" s="29" t="s">
        <v>165</v>
      </c>
      <c r="E10" s="30"/>
      <c r="F10" s="30"/>
      <c r="G10" s="30"/>
      <c r="H10" s="30"/>
      <c r="I10" s="30"/>
      <c r="J10" s="24">
        <v>70</v>
      </c>
      <c r="K10" s="24">
        <v>70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138</v>
      </c>
      <c r="D11" s="29" t="s">
        <v>166</v>
      </c>
      <c r="E11" s="30"/>
      <c r="F11" s="30"/>
      <c r="G11" s="30"/>
      <c r="H11" s="30"/>
      <c r="I11" s="30"/>
      <c r="J11" s="24">
        <v>70</v>
      </c>
      <c r="K11" s="24">
        <v>90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139</v>
      </c>
      <c r="D12" s="29" t="s">
        <v>167</v>
      </c>
      <c r="E12" s="30"/>
      <c r="F12" s="30"/>
      <c r="G12" s="30"/>
      <c r="H12" s="30"/>
      <c r="I12" s="30"/>
      <c r="J12" s="24">
        <v>80</v>
      </c>
      <c r="K12" s="24">
        <v>100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140</v>
      </c>
      <c r="D13" s="29" t="s">
        <v>168</v>
      </c>
      <c r="E13" s="30"/>
      <c r="F13" s="30"/>
      <c r="G13" s="30"/>
      <c r="H13" s="30"/>
      <c r="I13" s="30"/>
      <c r="J13" s="24">
        <v>70</v>
      </c>
      <c r="K13" s="24">
        <v>100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141</v>
      </c>
      <c r="D14" s="29" t="s">
        <v>169</v>
      </c>
      <c r="E14" s="30"/>
      <c r="F14" s="30"/>
      <c r="G14" s="30"/>
      <c r="H14" s="30"/>
      <c r="I14" s="30"/>
      <c r="J14" s="24">
        <v>70</v>
      </c>
      <c r="K14" s="24">
        <v>70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142</v>
      </c>
      <c r="D15" s="29" t="s">
        <v>170</v>
      </c>
      <c r="E15" s="30"/>
      <c r="F15" s="30"/>
      <c r="G15" s="30"/>
      <c r="H15" s="30"/>
      <c r="I15" s="30"/>
      <c r="J15" s="24">
        <v>70</v>
      </c>
      <c r="K15" s="24">
        <v>70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143</v>
      </c>
      <c r="D16" s="29" t="s">
        <v>171</v>
      </c>
      <c r="E16" s="30"/>
      <c r="F16" s="30"/>
      <c r="G16" s="30"/>
      <c r="H16" s="30"/>
      <c r="I16" s="30"/>
      <c r="J16" s="24">
        <v>70</v>
      </c>
      <c r="K16" s="24">
        <v>70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144</v>
      </c>
      <c r="D17" s="29" t="s">
        <v>172</v>
      </c>
      <c r="E17" s="30"/>
      <c r="F17" s="30"/>
      <c r="G17" s="30"/>
      <c r="H17" s="30"/>
      <c r="I17" s="30"/>
      <c r="J17" s="24">
        <v>70</v>
      </c>
      <c r="K17" s="24">
        <v>100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145</v>
      </c>
      <c r="D18" s="29" t="s">
        <v>173</v>
      </c>
      <c r="E18" s="30"/>
      <c r="F18" s="30"/>
      <c r="G18" s="30"/>
      <c r="H18" s="30"/>
      <c r="I18" s="30"/>
      <c r="J18" s="24">
        <v>100</v>
      </c>
      <c r="K18" s="24">
        <v>100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146</v>
      </c>
      <c r="D19" s="29" t="s">
        <v>174</v>
      </c>
      <c r="E19" s="30"/>
      <c r="F19" s="30"/>
      <c r="G19" s="30"/>
      <c r="H19" s="30"/>
      <c r="I19" s="30"/>
      <c r="J19" s="24">
        <v>70</v>
      </c>
      <c r="K19" s="24">
        <v>90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147</v>
      </c>
      <c r="D20" s="29" t="s">
        <v>175</v>
      </c>
      <c r="E20" s="30"/>
      <c r="F20" s="30"/>
      <c r="G20" s="30"/>
      <c r="H20" s="30"/>
      <c r="I20" s="30"/>
      <c r="J20" s="24">
        <v>80</v>
      </c>
      <c r="K20" s="24">
        <v>100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148</v>
      </c>
      <c r="D21" s="29" t="s">
        <v>176</v>
      </c>
      <c r="E21" s="30"/>
      <c r="F21" s="30"/>
      <c r="G21" s="30"/>
      <c r="H21" s="30"/>
      <c r="I21" s="30"/>
      <c r="J21" s="24">
        <v>0</v>
      </c>
      <c r="K21" s="24">
        <v>70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149</v>
      </c>
      <c r="D22" s="29" t="s">
        <v>177</v>
      </c>
      <c r="E22" s="30"/>
      <c r="F22" s="30"/>
      <c r="G22" s="30"/>
      <c r="H22" s="30"/>
      <c r="I22" s="30"/>
      <c r="J22" s="24">
        <v>70</v>
      </c>
      <c r="K22" s="24">
        <v>90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150</v>
      </c>
      <c r="D23" s="29" t="s">
        <v>182</v>
      </c>
      <c r="E23" s="30"/>
      <c r="F23" s="30"/>
      <c r="G23" s="30"/>
      <c r="H23" s="30"/>
      <c r="I23" s="30"/>
      <c r="J23" s="24">
        <v>80</v>
      </c>
      <c r="K23" s="24">
        <v>90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151</v>
      </c>
      <c r="D24" s="29" t="s">
        <v>178</v>
      </c>
      <c r="E24" s="30"/>
      <c r="F24" s="30"/>
      <c r="G24" s="30"/>
      <c r="H24" s="30"/>
      <c r="I24" s="30"/>
      <c r="J24" s="24">
        <v>80</v>
      </c>
      <c r="K24" s="24">
        <v>90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152</v>
      </c>
      <c r="D25" s="29" t="s">
        <v>179</v>
      </c>
      <c r="E25" s="30"/>
      <c r="F25" s="30"/>
      <c r="G25" s="30"/>
      <c r="H25" s="30"/>
      <c r="I25" s="30"/>
      <c r="J25" s="24">
        <v>100</v>
      </c>
      <c r="K25" s="24">
        <v>100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153</v>
      </c>
      <c r="D26" s="29" t="s">
        <v>180</v>
      </c>
      <c r="E26" s="30"/>
      <c r="F26" s="30"/>
      <c r="G26" s="30"/>
      <c r="H26" s="30"/>
      <c r="I26" s="30"/>
      <c r="J26" s="24">
        <v>70</v>
      </c>
      <c r="K26" s="24">
        <v>70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154</v>
      </c>
      <c r="D27" s="29" t="s">
        <v>183</v>
      </c>
      <c r="E27" s="30"/>
      <c r="F27" s="30"/>
      <c r="G27" s="30"/>
      <c r="H27" s="30"/>
      <c r="I27" s="30"/>
      <c r="J27" s="24">
        <v>0</v>
      </c>
      <c r="K27" s="24">
        <v>70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155</v>
      </c>
      <c r="D28" s="29" t="s">
        <v>181</v>
      </c>
      <c r="E28" s="30"/>
      <c r="F28" s="30"/>
      <c r="G28" s="30"/>
      <c r="H28" s="30"/>
      <c r="I28" s="30"/>
      <c r="J28" s="24">
        <v>0</v>
      </c>
      <c r="K28" s="24">
        <v>70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156</v>
      </c>
      <c r="D29" s="29" t="s">
        <v>184</v>
      </c>
      <c r="E29" s="30"/>
      <c r="F29" s="30"/>
      <c r="G29" s="30"/>
      <c r="H29" s="30"/>
      <c r="I29" s="30"/>
      <c r="J29" s="24">
        <v>0</v>
      </c>
      <c r="K29" s="24">
        <v>70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157</v>
      </c>
      <c r="D30" s="29" t="s">
        <v>185</v>
      </c>
      <c r="E30" s="30"/>
      <c r="F30" s="30"/>
      <c r="G30" s="30"/>
      <c r="H30" s="30"/>
      <c r="I30" s="30"/>
      <c r="J30" s="24">
        <v>80</v>
      </c>
      <c r="K30" s="24">
        <v>70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158</v>
      </c>
      <c r="D31" s="29" t="s">
        <v>186</v>
      </c>
      <c r="E31" s="30"/>
      <c r="F31" s="30"/>
      <c r="G31" s="30"/>
      <c r="H31" s="30"/>
      <c r="I31" s="30"/>
      <c r="J31" s="24">
        <v>0</v>
      </c>
      <c r="K31" s="24">
        <v>70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159</v>
      </c>
      <c r="D32" s="29" t="s">
        <v>187</v>
      </c>
      <c r="E32" s="30"/>
      <c r="F32" s="30"/>
      <c r="G32" s="30"/>
      <c r="H32" s="30"/>
      <c r="I32" s="30"/>
      <c r="J32" s="24">
        <v>70</v>
      </c>
      <c r="K32" s="24">
        <v>70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160</v>
      </c>
      <c r="D33" s="29" t="s">
        <v>188</v>
      </c>
      <c r="E33" s="30"/>
      <c r="F33" s="30"/>
      <c r="G33" s="30"/>
      <c r="H33" s="30"/>
      <c r="I33" s="30"/>
      <c r="J33" s="24">
        <v>70</v>
      </c>
      <c r="K33" s="24">
        <v>100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161</v>
      </c>
      <c r="D34" s="29" t="s">
        <v>189</v>
      </c>
      <c r="E34" s="30"/>
      <c r="F34" s="30"/>
      <c r="G34" s="30"/>
      <c r="H34" s="30"/>
      <c r="I34" s="30"/>
      <c r="J34" s="24">
        <v>70</v>
      </c>
      <c r="K34" s="24">
        <v>70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162</v>
      </c>
      <c r="D35" s="29" t="s">
        <v>190</v>
      </c>
      <c r="E35" s="30"/>
      <c r="F35" s="30"/>
      <c r="G35" s="30"/>
      <c r="H35" s="30"/>
      <c r="I35" s="30"/>
      <c r="J35" s="24">
        <v>70</v>
      </c>
      <c r="K35" s="24">
        <v>100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163</v>
      </c>
      <c r="D36" s="29" t="s">
        <v>191</v>
      </c>
      <c r="E36" s="30"/>
      <c r="F36" s="30"/>
      <c r="G36" s="30"/>
      <c r="H36" s="30"/>
      <c r="I36" s="30"/>
      <c r="J36" s="24">
        <v>0</v>
      </c>
      <c r="K36" s="24">
        <v>70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>
        <f>SUM(J9:J36)</f>
        <v>1650</v>
      </c>
      <c r="K39" s="24">
        <f>SUM(K9:K38)</f>
        <v>2230</v>
      </c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26"/>
      <c r="H54" s="44" t="s">
        <v>19</v>
      </c>
      <c r="I54" s="44"/>
      <c r="J54" s="27">
        <v>22</v>
      </c>
      <c r="K54" s="27">
        <v>27</v>
      </c>
      <c r="L54" s="27">
        <f t="shared" ref="L54:P54" si="1">COUNTIF(L9:L53,"&gt;=70")</f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43"/>
      <c r="D55" s="43"/>
      <c r="E55" s="12"/>
      <c r="H55" s="45" t="s">
        <v>20</v>
      </c>
      <c r="I55" s="45"/>
      <c r="J55" s="28">
        <v>6</v>
      </c>
      <c r="K55" s="28">
        <v>1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3"/>
      <c r="D56" s="43"/>
      <c r="E56" s="43"/>
      <c r="H56" s="45" t="s">
        <v>21</v>
      </c>
      <c r="I56" s="45"/>
      <c r="J56" s="28">
        <v>28</v>
      </c>
      <c r="K56" s="28">
        <v>28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43"/>
      <c r="D57" s="43"/>
      <c r="E57" s="26"/>
      <c r="F57" s="5"/>
      <c r="H57" s="46" t="s">
        <v>16</v>
      </c>
      <c r="I57" s="46"/>
      <c r="J57" s="16">
        <f>J54/J56</f>
        <v>0.7857142857142857</v>
      </c>
      <c r="K57" s="17">
        <f t="shared" ref="K57:P57" si="2">K54/K56</f>
        <v>0.9642857142857143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3"/>
      <c r="D58" s="43"/>
      <c r="E58" s="26"/>
      <c r="F58" s="5"/>
      <c r="H58" s="46" t="s">
        <v>17</v>
      </c>
      <c r="I58" s="46"/>
      <c r="J58" s="16">
        <f>J55/J56</f>
        <v>0.21428571428571427</v>
      </c>
      <c r="K58" s="16">
        <f t="shared" ref="K58:Q58" si="3">K55/K56</f>
        <v>3.5714285714285712E-2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abSelected="1" topLeftCell="A22" zoomScale="73" zoomScaleNormal="74" workbookViewId="0">
      <selection activeCell="M45" sqref="M4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126</v>
      </c>
      <c r="E4" s="33"/>
      <c r="F4" s="33"/>
      <c r="G4" s="33"/>
      <c r="I4" t="s">
        <v>1</v>
      </c>
      <c r="J4" s="34" t="s">
        <v>127</v>
      </c>
      <c r="K4" s="34"/>
      <c r="M4" t="s">
        <v>2</v>
      </c>
      <c r="N4" s="35">
        <v>45399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28</v>
      </c>
      <c r="D9" s="29" t="s">
        <v>60</v>
      </c>
      <c r="E9" s="30"/>
      <c r="F9" s="30"/>
      <c r="G9" s="30"/>
      <c r="H9" s="30"/>
      <c r="I9" s="30"/>
      <c r="J9" s="24">
        <v>70</v>
      </c>
      <c r="K9" s="24">
        <v>85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112</v>
      </c>
      <c r="D10" s="29" t="s">
        <v>115</v>
      </c>
      <c r="E10" s="30"/>
      <c r="F10" s="30"/>
      <c r="G10" s="30"/>
      <c r="H10" s="30"/>
      <c r="I10" s="3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29</v>
      </c>
      <c r="D11" s="29" t="s">
        <v>61</v>
      </c>
      <c r="E11" s="30"/>
      <c r="F11" s="30"/>
      <c r="G11" s="30"/>
      <c r="H11" s="30"/>
      <c r="I11" s="30"/>
      <c r="J11" s="24">
        <v>0</v>
      </c>
      <c r="K11" s="24">
        <v>70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30</v>
      </c>
      <c r="D12" s="29" t="s">
        <v>62</v>
      </c>
      <c r="E12" s="30"/>
      <c r="F12" s="30"/>
      <c r="G12" s="30"/>
      <c r="H12" s="30"/>
      <c r="I12" s="30"/>
      <c r="J12" s="24">
        <v>70</v>
      </c>
      <c r="K12" s="24">
        <v>70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31</v>
      </c>
      <c r="D13" s="29" t="s">
        <v>63</v>
      </c>
      <c r="E13" s="30"/>
      <c r="F13" s="30"/>
      <c r="G13" s="30"/>
      <c r="H13" s="30"/>
      <c r="I13" s="30"/>
      <c r="J13" s="24">
        <v>70</v>
      </c>
      <c r="K13" s="24">
        <v>70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32</v>
      </c>
      <c r="D14" s="29" t="s">
        <v>64</v>
      </c>
      <c r="E14" s="30"/>
      <c r="F14" s="30"/>
      <c r="G14" s="30"/>
      <c r="H14" s="30"/>
      <c r="I14" s="3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33</v>
      </c>
      <c r="D15" s="29" t="s">
        <v>65</v>
      </c>
      <c r="E15" s="30"/>
      <c r="F15" s="30"/>
      <c r="G15" s="30"/>
      <c r="H15" s="30"/>
      <c r="I15" s="30"/>
      <c r="J15" s="24">
        <v>70</v>
      </c>
      <c r="K15" s="24">
        <v>80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34</v>
      </c>
      <c r="D16" s="29" t="s">
        <v>66</v>
      </c>
      <c r="E16" s="30"/>
      <c r="F16" s="30"/>
      <c r="G16" s="30"/>
      <c r="H16" s="30"/>
      <c r="I16" s="30"/>
      <c r="J16" s="24">
        <v>70</v>
      </c>
      <c r="K16" s="24">
        <v>85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35</v>
      </c>
      <c r="D17" s="29" t="s">
        <v>67</v>
      </c>
      <c r="E17" s="30"/>
      <c r="F17" s="30"/>
      <c r="G17" s="30"/>
      <c r="H17" s="30"/>
      <c r="I17" s="30"/>
      <c r="J17" s="24">
        <v>100</v>
      </c>
      <c r="K17" s="24">
        <v>90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36</v>
      </c>
      <c r="D18" s="29" t="s">
        <v>68</v>
      </c>
      <c r="E18" s="30"/>
      <c r="F18" s="30"/>
      <c r="G18" s="30"/>
      <c r="H18" s="30"/>
      <c r="I18" s="30"/>
      <c r="J18" s="24">
        <v>70</v>
      </c>
      <c r="K18" s="24">
        <v>70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37</v>
      </c>
      <c r="D19" s="29" t="s">
        <v>69</v>
      </c>
      <c r="E19" s="30"/>
      <c r="F19" s="30"/>
      <c r="G19" s="30"/>
      <c r="H19" s="30"/>
      <c r="I19" s="3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38</v>
      </c>
      <c r="D20" s="29" t="s">
        <v>70</v>
      </c>
      <c r="E20" s="30"/>
      <c r="F20" s="30"/>
      <c r="G20" s="30"/>
      <c r="H20" s="30"/>
      <c r="I20" s="30"/>
      <c r="J20" s="24">
        <v>70</v>
      </c>
      <c r="K20" s="24">
        <v>70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39</v>
      </c>
      <c r="D21" s="29" t="s">
        <v>71</v>
      </c>
      <c r="E21" s="30"/>
      <c r="F21" s="30"/>
      <c r="G21" s="30"/>
      <c r="H21" s="30"/>
      <c r="I21" s="30"/>
      <c r="J21" s="24">
        <v>70</v>
      </c>
      <c r="K21" s="24">
        <v>70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40</v>
      </c>
      <c r="D22" s="29" t="s">
        <v>72</v>
      </c>
      <c r="E22" s="30"/>
      <c r="F22" s="30"/>
      <c r="G22" s="30"/>
      <c r="H22" s="30"/>
      <c r="I22" s="30"/>
      <c r="J22" s="24">
        <v>70</v>
      </c>
      <c r="K22" s="24">
        <v>70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41</v>
      </c>
      <c r="D23" s="29" t="s">
        <v>73</v>
      </c>
      <c r="E23" s="30"/>
      <c r="F23" s="30"/>
      <c r="G23" s="30"/>
      <c r="H23" s="30"/>
      <c r="I23" s="30"/>
      <c r="J23" s="24">
        <v>70</v>
      </c>
      <c r="K23" s="24">
        <v>70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42</v>
      </c>
      <c r="D24" s="29" t="s">
        <v>74</v>
      </c>
      <c r="E24" s="30"/>
      <c r="F24" s="30"/>
      <c r="G24" s="30"/>
      <c r="H24" s="30"/>
      <c r="I24" s="30"/>
      <c r="J24" s="24">
        <v>70</v>
      </c>
      <c r="K24" s="24">
        <v>70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43</v>
      </c>
      <c r="D25" s="29" t="s">
        <v>75</v>
      </c>
      <c r="E25" s="30"/>
      <c r="F25" s="30"/>
      <c r="G25" s="30"/>
      <c r="H25" s="30"/>
      <c r="I25" s="30"/>
      <c r="J25" s="24">
        <v>70</v>
      </c>
      <c r="K25" s="24">
        <v>70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44</v>
      </c>
      <c r="D26" s="29" t="s">
        <v>129</v>
      </c>
      <c r="E26" s="30"/>
      <c r="F26" s="30"/>
      <c r="G26" s="30"/>
      <c r="H26" s="30"/>
      <c r="I26" s="30"/>
      <c r="J26" s="24">
        <v>70</v>
      </c>
      <c r="K26" s="24">
        <v>70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26</v>
      </c>
      <c r="D27" s="29" t="s">
        <v>25</v>
      </c>
      <c r="E27" s="30"/>
      <c r="F27" s="30"/>
      <c r="G27" s="30"/>
      <c r="H27" s="30"/>
      <c r="I27" s="30"/>
      <c r="J27" s="24">
        <v>70</v>
      </c>
      <c r="K27" s="24">
        <v>70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45</v>
      </c>
      <c r="D28" s="29" t="s">
        <v>118</v>
      </c>
      <c r="E28" s="30"/>
      <c r="F28" s="30"/>
      <c r="G28" s="30"/>
      <c r="H28" s="30"/>
      <c r="I28" s="30"/>
      <c r="J28" s="24">
        <v>70</v>
      </c>
      <c r="K28" s="24">
        <v>70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46</v>
      </c>
      <c r="D29" s="29" t="s">
        <v>77</v>
      </c>
      <c r="E29" s="30"/>
      <c r="F29" s="30"/>
      <c r="G29" s="30"/>
      <c r="H29" s="30"/>
      <c r="I29" s="30"/>
      <c r="J29" s="24">
        <v>70</v>
      </c>
      <c r="K29" s="24">
        <v>70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47</v>
      </c>
      <c r="D30" s="29" t="s">
        <v>119</v>
      </c>
      <c r="E30" s="30"/>
      <c r="F30" s="30"/>
      <c r="G30" s="30"/>
      <c r="H30" s="30"/>
      <c r="I30" s="3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48</v>
      </c>
      <c r="D31" s="29" t="s">
        <v>78</v>
      </c>
      <c r="E31" s="30"/>
      <c r="F31" s="30"/>
      <c r="G31" s="30"/>
      <c r="H31" s="30"/>
      <c r="I31" s="3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49</v>
      </c>
      <c r="D32" s="29" t="s">
        <v>79</v>
      </c>
      <c r="E32" s="30"/>
      <c r="F32" s="30"/>
      <c r="G32" s="30"/>
      <c r="H32" s="30"/>
      <c r="I32" s="30"/>
      <c r="J32" s="24">
        <v>70</v>
      </c>
      <c r="K32" s="24">
        <v>70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128</v>
      </c>
      <c r="D33" s="29" t="s">
        <v>130</v>
      </c>
      <c r="E33" s="30"/>
      <c r="F33" s="30"/>
      <c r="G33" s="30"/>
      <c r="H33" s="30"/>
      <c r="I33" s="3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50</v>
      </c>
      <c r="D34" s="29" t="s">
        <v>80</v>
      </c>
      <c r="E34" s="30"/>
      <c r="F34" s="30"/>
      <c r="G34" s="30"/>
      <c r="H34" s="30"/>
      <c r="I34" s="30"/>
      <c r="J34" s="24">
        <v>70</v>
      </c>
      <c r="K34" s="24">
        <v>70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51</v>
      </c>
      <c r="D35" s="29" t="s">
        <v>81</v>
      </c>
      <c r="E35" s="30"/>
      <c r="F35" s="30"/>
      <c r="G35" s="30"/>
      <c r="H35" s="30"/>
      <c r="I35" s="30"/>
      <c r="J35" s="24">
        <v>70</v>
      </c>
      <c r="K35" s="24">
        <v>70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52</v>
      </c>
      <c r="D36" s="29" t="s">
        <v>82</v>
      </c>
      <c r="E36" s="30"/>
      <c r="F36" s="30"/>
      <c r="G36" s="30"/>
      <c r="H36" s="30"/>
      <c r="I36" s="3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 t="s">
        <v>53</v>
      </c>
      <c r="D37" s="29" t="s">
        <v>83</v>
      </c>
      <c r="E37" s="30"/>
      <c r="F37" s="30"/>
      <c r="G37" s="30"/>
      <c r="H37" s="30"/>
      <c r="I37" s="30"/>
      <c r="J37" s="24">
        <v>70</v>
      </c>
      <c r="K37" s="24">
        <v>70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7">
        <v>0</v>
      </c>
    </row>
    <row r="38" spans="2:17" x14ac:dyDescent="0.45">
      <c r="B38" s="25">
        <f t="shared" si="0"/>
        <v>30</v>
      </c>
      <c r="C38" s="21" t="s">
        <v>54</v>
      </c>
      <c r="D38" s="29" t="s">
        <v>120</v>
      </c>
      <c r="E38" s="30"/>
      <c r="F38" s="30"/>
      <c r="G38" s="30"/>
      <c r="H38" s="30"/>
      <c r="I38" s="30"/>
      <c r="J38" s="24">
        <v>100</v>
      </c>
      <c r="K38" s="24">
        <v>100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7">
        <v>0</v>
      </c>
    </row>
    <row r="39" spans="2:17" x14ac:dyDescent="0.45">
      <c r="B39" s="25">
        <f t="shared" si="0"/>
        <v>31</v>
      </c>
      <c r="C39" s="21" t="s">
        <v>55</v>
      </c>
      <c r="D39" s="29" t="s">
        <v>84</v>
      </c>
      <c r="E39" s="30"/>
      <c r="F39" s="30"/>
      <c r="G39" s="30"/>
      <c r="H39" s="30"/>
      <c r="I39" s="30"/>
      <c r="J39" s="24">
        <v>80</v>
      </c>
      <c r="K39" s="24">
        <v>85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7">
        <v>0</v>
      </c>
    </row>
    <row r="40" spans="2:17" x14ac:dyDescent="0.45">
      <c r="B40" s="25">
        <f t="shared" si="0"/>
        <v>32</v>
      </c>
      <c r="C40" s="21" t="s">
        <v>56</v>
      </c>
      <c r="D40" s="29" t="s">
        <v>85</v>
      </c>
      <c r="E40" s="30"/>
      <c r="F40" s="30"/>
      <c r="G40" s="30"/>
      <c r="H40" s="30"/>
      <c r="I40" s="30"/>
      <c r="J40" s="24">
        <v>100</v>
      </c>
      <c r="K40" s="24">
        <v>90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7">
        <v>0</v>
      </c>
    </row>
    <row r="41" spans="2:17" x14ac:dyDescent="0.45">
      <c r="B41" s="25">
        <f t="shared" si="0"/>
        <v>33</v>
      </c>
      <c r="C41" s="21" t="s">
        <v>57</v>
      </c>
      <c r="D41" s="29" t="s">
        <v>86</v>
      </c>
      <c r="E41" s="30"/>
      <c r="F41" s="30"/>
      <c r="G41" s="30"/>
      <c r="H41" s="30"/>
      <c r="I41" s="30"/>
      <c r="J41" s="24">
        <v>70</v>
      </c>
      <c r="K41" s="24">
        <v>70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7">
        <v>0</v>
      </c>
    </row>
    <row r="42" spans="2:17" x14ac:dyDescent="0.45">
      <c r="B42" s="25">
        <f t="shared" si="0"/>
        <v>34</v>
      </c>
      <c r="C42" s="25" t="s">
        <v>58</v>
      </c>
      <c r="D42" s="49" t="s">
        <v>131</v>
      </c>
      <c r="E42" s="39"/>
      <c r="F42" s="39"/>
      <c r="G42" s="39"/>
      <c r="H42" s="39"/>
      <c r="I42" s="39"/>
      <c r="J42" s="24">
        <v>70</v>
      </c>
      <c r="K42" s="24">
        <v>70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7">
        <v>0</v>
      </c>
    </row>
    <row r="43" spans="2:17" x14ac:dyDescent="0.45">
      <c r="B43" s="25">
        <f t="shared" si="0"/>
        <v>35</v>
      </c>
      <c r="C43" s="25" t="s">
        <v>59</v>
      </c>
      <c r="D43" s="49" t="s">
        <v>88</v>
      </c>
      <c r="E43" s="39"/>
      <c r="F43" s="39"/>
      <c r="G43" s="39"/>
      <c r="H43" s="39"/>
      <c r="I43" s="39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7">
        <v>0</v>
      </c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>
        <v>1920</v>
      </c>
      <c r="K45" s="24">
        <v>2020</v>
      </c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26"/>
      <c r="H54" s="44" t="s">
        <v>19</v>
      </c>
      <c r="I54" s="44"/>
      <c r="J54" s="27">
        <v>26</v>
      </c>
      <c r="K54" s="27">
        <v>27</v>
      </c>
      <c r="L54" s="27">
        <f t="shared" ref="L54:P54" si="1">COUNTIF(L9:L53,"&gt;=70")</f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43"/>
      <c r="D55" s="43"/>
      <c r="E55" s="12"/>
      <c r="H55" s="45" t="s">
        <v>20</v>
      </c>
      <c r="I55" s="45"/>
      <c r="J55" s="28">
        <v>9</v>
      </c>
      <c r="K55" s="28">
        <v>8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3"/>
      <c r="D56" s="43"/>
      <c r="E56" s="43"/>
      <c r="H56" s="45" t="s">
        <v>21</v>
      </c>
      <c r="I56" s="45"/>
      <c r="J56" s="28">
        <v>35</v>
      </c>
      <c r="K56" s="28">
        <v>35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43"/>
      <c r="D57" s="43"/>
      <c r="E57" s="26"/>
      <c r="F57" s="5"/>
      <c r="H57" s="46" t="s">
        <v>16</v>
      </c>
      <c r="I57" s="46"/>
      <c r="J57" s="16">
        <f>J54/J56</f>
        <v>0.74285714285714288</v>
      </c>
      <c r="K57" s="17">
        <f t="shared" ref="K57:P57" si="2">K54/K56</f>
        <v>0.77142857142857146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3"/>
      <c r="D58" s="43"/>
      <c r="E58" s="26"/>
      <c r="F58" s="5"/>
      <c r="H58" s="46" t="s">
        <v>17</v>
      </c>
      <c r="I58" s="46"/>
      <c r="J58" s="16">
        <f>J55/J56</f>
        <v>0.25714285714285712</v>
      </c>
      <c r="K58" s="16">
        <f t="shared" ref="K58:Q58" si="3">K55/K56</f>
        <v>0.22857142857142856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zoomScale="76" zoomScaleNormal="76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132</v>
      </c>
      <c r="E4" s="33"/>
      <c r="F4" s="33"/>
      <c r="G4" s="33"/>
      <c r="I4" t="s">
        <v>1</v>
      </c>
      <c r="J4" s="34" t="s">
        <v>122</v>
      </c>
      <c r="K4" s="34"/>
      <c r="M4" t="s">
        <v>2</v>
      </c>
      <c r="N4" s="35">
        <v>45399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89</v>
      </c>
      <c r="D9" s="29" t="s">
        <v>100</v>
      </c>
      <c r="E9" s="30"/>
      <c r="F9" s="30"/>
      <c r="G9" s="30"/>
      <c r="H9" s="30"/>
      <c r="I9" s="30"/>
      <c r="J9" s="24">
        <v>80</v>
      </c>
      <c r="K9" s="24">
        <v>70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90</v>
      </c>
      <c r="D10" s="29" t="s">
        <v>101</v>
      </c>
      <c r="E10" s="30"/>
      <c r="F10" s="30"/>
      <c r="G10" s="30"/>
      <c r="H10" s="30"/>
      <c r="I10" s="30"/>
      <c r="J10" s="24">
        <v>80</v>
      </c>
      <c r="K10" s="24">
        <v>70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x14ac:dyDescent="0.45">
      <c r="B11" s="25">
        <f t="shared" ref="B11:B51" si="0">B10+1</f>
        <v>3</v>
      </c>
      <c r="C11" s="21" t="s">
        <v>91</v>
      </c>
      <c r="D11" s="29" t="s">
        <v>102</v>
      </c>
      <c r="E11" s="30"/>
      <c r="F11" s="30"/>
      <c r="G11" s="30"/>
      <c r="H11" s="30"/>
      <c r="I11" s="3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92</v>
      </c>
      <c r="D12" s="29" t="s">
        <v>103</v>
      </c>
      <c r="E12" s="30"/>
      <c r="F12" s="30"/>
      <c r="G12" s="30"/>
      <c r="H12" s="30"/>
      <c r="I12" s="30"/>
      <c r="J12" s="24">
        <v>80</v>
      </c>
      <c r="K12" s="24">
        <v>70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93</v>
      </c>
      <c r="D13" s="29" t="s">
        <v>104</v>
      </c>
      <c r="E13" s="30"/>
      <c r="F13" s="30"/>
      <c r="G13" s="30"/>
      <c r="H13" s="30"/>
      <c r="I13" s="30"/>
      <c r="J13" s="24">
        <v>70</v>
      </c>
      <c r="K13" s="24">
        <v>70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94</v>
      </c>
      <c r="D14" s="29" t="s">
        <v>105</v>
      </c>
      <c r="E14" s="30"/>
      <c r="F14" s="30"/>
      <c r="G14" s="30"/>
      <c r="H14" s="30"/>
      <c r="I14" s="30"/>
      <c r="J14" s="24">
        <v>70</v>
      </c>
      <c r="K14" s="24">
        <v>70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95</v>
      </c>
      <c r="D15" s="29" t="s">
        <v>106</v>
      </c>
      <c r="E15" s="30"/>
      <c r="F15" s="30"/>
      <c r="G15" s="30"/>
      <c r="H15" s="30"/>
      <c r="I15" s="30"/>
      <c r="J15" s="24">
        <v>70</v>
      </c>
      <c r="K15" s="24">
        <v>70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96</v>
      </c>
      <c r="D16" s="29" t="s">
        <v>107</v>
      </c>
      <c r="E16" s="30"/>
      <c r="F16" s="30"/>
      <c r="G16" s="30"/>
      <c r="H16" s="30"/>
      <c r="I16" s="30"/>
      <c r="J16" s="24">
        <v>70</v>
      </c>
      <c r="K16" s="24">
        <v>80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97</v>
      </c>
      <c r="D17" s="29" t="s">
        <v>108</v>
      </c>
      <c r="E17" s="30"/>
      <c r="F17" s="30"/>
      <c r="G17" s="30"/>
      <c r="H17" s="30"/>
      <c r="I17" s="30"/>
      <c r="J17" s="24">
        <v>80</v>
      </c>
      <c r="K17" s="24">
        <v>70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98</v>
      </c>
      <c r="D18" s="29" t="s">
        <v>133</v>
      </c>
      <c r="E18" s="30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99</v>
      </c>
      <c r="D19" s="29" t="s">
        <v>109</v>
      </c>
      <c r="E19" s="30"/>
      <c r="F19" s="30"/>
      <c r="G19" s="30"/>
      <c r="H19" s="30"/>
      <c r="I19" s="30"/>
      <c r="J19" s="24">
        <v>80</v>
      </c>
      <c r="K19" s="24">
        <v>70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123</v>
      </c>
      <c r="D20" s="29" t="s">
        <v>124</v>
      </c>
      <c r="E20" s="30"/>
      <c r="F20" s="30"/>
      <c r="G20" s="30"/>
      <c r="H20" s="30"/>
      <c r="I20" s="3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v>13</v>
      </c>
      <c r="C21" s="21"/>
      <c r="D21" s="29"/>
      <c r="E21" s="30"/>
      <c r="F21" s="30"/>
      <c r="G21" s="30"/>
      <c r="H21" s="30"/>
      <c r="I21" s="30"/>
      <c r="J21" s="24"/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29"/>
      <c r="E22" s="30"/>
      <c r="F22" s="30"/>
      <c r="G22" s="30"/>
      <c r="H22" s="30"/>
      <c r="I22" s="30"/>
      <c r="J22" s="24">
        <f>SUM(J9:J20)</f>
        <v>680</v>
      </c>
      <c r="K22" s="24">
        <f>SUM(K9:K20)</f>
        <v>640</v>
      </c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29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9"/>
      <c r="E24" s="39"/>
      <c r="F24" s="39"/>
      <c r="G24" s="39"/>
      <c r="H24" s="39"/>
      <c r="I24" s="39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9"/>
      <c r="E25" s="39"/>
      <c r="F25" s="39"/>
      <c r="G25" s="39"/>
      <c r="H25" s="39"/>
      <c r="I25" s="39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9"/>
      <c r="E26" s="39"/>
      <c r="F26" s="39"/>
      <c r="G26" s="39"/>
      <c r="H26" s="39"/>
      <c r="I26" s="39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9"/>
      <c r="E27" s="39"/>
      <c r="F27" s="39"/>
      <c r="G27" s="39"/>
      <c r="H27" s="39"/>
      <c r="I27" s="39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9"/>
      <c r="E28" s="39"/>
      <c r="F28" s="39"/>
      <c r="G28" s="39"/>
      <c r="H28" s="39"/>
      <c r="I28" s="39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9"/>
      <c r="E29" s="39"/>
      <c r="F29" s="39"/>
      <c r="G29" s="39"/>
      <c r="H29" s="39"/>
      <c r="I29" s="39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9"/>
      <c r="E30" s="39"/>
      <c r="F30" s="39"/>
      <c r="G30" s="39"/>
      <c r="H30" s="39"/>
      <c r="I30" s="39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9"/>
      <c r="E31" s="39"/>
      <c r="F31" s="39"/>
      <c r="G31" s="39"/>
      <c r="H31" s="39"/>
      <c r="I31" s="39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9"/>
      <c r="E32" s="39"/>
      <c r="F32" s="39"/>
      <c r="G32" s="39"/>
      <c r="H32" s="39"/>
      <c r="I32" s="39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9"/>
      <c r="E33" s="39"/>
      <c r="F33" s="39"/>
      <c r="G33" s="39"/>
      <c r="H33" s="39"/>
      <c r="I33" s="39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9"/>
      <c r="E34" s="39"/>
      <c r="F34" s="39"/>
      <c r="G34" s="39"/>
      <c r="H34" s="39"/>
      <c r="I34" s="39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9"/>
      <c r="E35" s="39"/>
      <c r="F35" s="39"/>
      <c r="G35" s="39"/>
      <c r="H35" s="39"/>
      <c r="I35" s="39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9"/>
      <c r="E36" s="39"/>
      <c r="F36" s="39"/>
      <c r="G36" s="39"/>
      <c r="H36" s="39"/>
      <c r="I36" s="39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9"/>
      <c r="E37" s="39"/>
      <c r="F37" s="39"/>
      <c r="G37" s="39"/>
      <c r="H37" s="39"/>
      <c r="I37" s="39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9"/>
      <c r="E38" s="39"/>
      <c r="F38" s="39"/>
      <c r="G38" s="39"/>
      <c r="H38" s="39"/>
      <c r="I38" s="39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9"/>
      <c r="E39" s="39"/>
      <c r="F39" s="39"/>
      <c r="G39" s="39"/>
      <c r="H39" s="39"/>
      <c r="I39" s="39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9"/>
      <c r="E40" s="39"/>
      <c r="F40" s="39"/>
      <c r="G40" s="39"/>
      <c r="H40" s="39"/>
      <c r="I40" s="39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9"/>
      <c r="E41" s="39"/>
      <c r="F41" s="39"/>
      <c r="G41" s="39"/>
      <c r="H41" s="39"/>
      <c r="I41" s="39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40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3"/>
      <c r="D52" s="43"/>
      <c r="E52" s="26"/>
      <c r="H52" s="44" t="s">
        <v>19</v>
      </c>
      <c r="I52" s="44"/>
      <c r="J52" s="27">
        <v>9</v>
      </c>
      <c r="K52" s="27">
        <v>9</v>
      </c>
      <c r="L52" s="27">
        <f t="shared" ref="L52:P52" si="1">COUNTIF(L9:L51,"&gt;=70")</f>
        <v>0</v>
      </c>
      <c r="M52" s="27">
        <f t="shared" si="1"/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43"/>
      <c r="D53" s="43"/>
      <c r="E53" s="12"/>
      <c r="H53" s="45" t="s">
        <v>20</v>
      </c>
      <c r="I53" s="45"/>
      <c r="J53" s="28">
        <v>3</v>
      </c>
      <c r="K53" s="28">
        <v>3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43"/>
      <c r="D54" s="43"/>
      <c r="E54" s="43"/>
      <c r="H54" s="45" t="s">
        <v>21</v>
      </c>
      <c r="I54" s="45"/>
      <c r="J54" s="28">
        <v>12</v>
      </c>
      <c r="K54" s="28">
        <v>12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43"/>
      <c r="D55" s="43"/>
      <c r="E55" s="26"/>
      <c r="F55" s="5"/>
      <c r="H55" s="46" t="s">
        <v>16</v>
      </c>
      <c r="I55" s="46"/>
      <c r="J55" s="20">
        <v>0.75</v>
      </c>
      <c r="K55" s="17">
        <v>0.75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3"/>
      <c r="D56" s="43"/>
      <c r="E56" s="26"/>
      <c r="F56" s="5"/>
      <c r="H56" s="46" t="s">
        <v>17</v>
      </c>
      <c r="I56" s="46"/>
      <c r="J56" s="16">
        <v>0.25</v>
      </c>
      <c r="K56" s="16">
        <f t="shared" ref="K56:Q56" si="3">K53/K54</f>
        <v>0.25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3"/>
      <c r="D57" s="43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47"/>
      <c r="K59" s="47"/>
      <c r="L59" s="47"/>
      <c r="M59" s="47"/>
      <c r="N59" s="47"/>
      <c r="O59" s="47"/>
      <c r="P59" s="47"/>
    </row>
    <row r="60" spans="2:17" x14ac:dyDescent="0.45">
      <c r="J60" s="48" t="s">
        <v>18</v>
      </c>
      <c r="K60" s="48"/>
      <c r="L60" s="48"/>
      <c r="M60" s="48"/>
      <c r="N60" s="48"/>
      <c r="O60" s="48"/>
      <c r="P60" s="4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ELECTRONICA DIGITAL 402 A</vt:lpstr>
      <vt:lpstr>ELECTRONICA DIGITAL 402 B</vt:lpstr>
      <vt:lpstr>ELECTRICIDAD Y MAGNETISMO 202B</vt:lpstr>
      <vt:lpstr>ANALISIS DE CIRC DE CD 402A</vt:lpstr>
      <vt:lpstr>ANALISIS DE CIRC ELEC CD 402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2024-04-16T00:32:36Z</dcterms:modified>
</cp:coreProperties>
</file>