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79EC83D9-1184-43C9-8DC3-A6424C99CAB8}" xr6:coauthVersionLast="47" xr6:coauthVersionMax="47" xr10:uidLastSave="{00000000-0000-0000-0000-000000000000}"/>
  <bookViews>
    <workbookView xWindow="-120" yWindow="-120" windowWidth="20730" windowHeight="11040" firstSheet="2" activeTab="4" xr2:uid="{00000000-000D-0000-FFFF-FFFF00000000}"/>
  </bookViews>
  <sheets>
    <sheet name="TALLER DE ETICA 207A" sheetId="1" r:id="rId1"/>
    <sheet name="DINAMICA SOCIAL 207B" sheetId="11" r:id="rId2"/>
    <sheet name="DINAMICA SOCIAL 207C" sheetId="12" r:id="rId3"/>
    <sheet name="LEGISLACION LABORAL 207B " sheetId="13" r:id="rId4"/>
    <sheet name="LEGISLACION LABORAL 207C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14" l="1"/>
  <c r="Q29" i="14"/>
  <c r="Q27" i="14"/>
  <c r="Q26" i="14"/>
  <c r="Q25" i="14"/>
  <c r="Q24" i="14"/>
  <c r="Q23" i="14"/>
  <c r="Q22" i="14"/>
  <c r="Q21" i="14"/>
  <c r="Q20" i="14"/>
  <c r="Q19" i="14"/>
  <c r="Q18" i="14"/>
  <c r="Q15" i="14"/>
  <c r="Q14" i="14"/>
  <c r="Q13" i="14"/>
  <c r="Q12" i="14"/>
  <c r="L30" i="14"/>
  <c r="Q31" i="13"/>
  <c r="Q28" i="13"/>
  <c r="Q26" i="13"/>
  <c r="Q24" i="13"/>
  <c r="Q22" i="13"/>
  <c r="Q20" i="13"/>
  <c r="Q19" i="13"/>
  <c r="Q15" i="13"/>
  <c r="Q14" i="13"/>
  <c r="Q12" i="13"/>
  <c r="Q11" i="13"/>
  <c r="Q10" i="13"/>
  <c r="Q9" i="13"/>
  <c r="Q29" i="12"/>
  <c r="Q28" i="12"/>
  <c r="Q27" i="12"/>
  <c r="Q26" i="12"/>
  <c r="Q24" i="12"/>
  <c r="Q23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L33" i="13"/>
  <c r="L30" i="12"/>
  <c r="L58" i="11"/>
  <c r="K58" i="11"/>
  <c r="L57" i="11"/>
  <c r="K57" i="11"/>
  <c r="Q32" i="11"/>
  <c r="Q31" i="11"/>
  <c r="Q29" i="11"/>
  <c r="Q28" i="11"/>
  <c r="Q27" i="11"/>
  <c r="Q26" i="11"/>
  <c r="Q24" i="11"/>
  <c r="Q23" i="11"/>
  <c r="Q22" i="11"/>
  <c r="Q21" i="11"/>
  <c r="Q19" i="11"/>
  <c r="Q15" i="11"/>
  <c r="Q14" i="11"/>
  <c r="Q12" i="11"/>
  <c r="Q11" i="11"/>
  <c r="Q10" i="11"/>
  <c r="L34" i="11"/>
  <c r="Q9" i="11"/>
  <c r="Q29" i="1"/>
  <c r="Q36" i="1"/>
  <c r="Q35" i="1"/>
  <c r="Q34" i="1"/>
  <c r="Q33" i="1"/>
  <c r="Q32" i="1"/>
  <c r="Q31" i="1"/>
  <c r="Q30" i="1"/>
  <c r="Q27" i="1"/>
  <c r="Q25" i="1"/>
  <c r="Q20" i="1"/>
  <c r="Q19" i="1"/>
  <c r="Q18" i="1"/>
  <c r="Q15" i="1"/>
  <c r="Q12" i="1"/>
  <c r="Q11" i="1"/>
  <c r="Q10" i="1"/>
  <c r="Q9" i="1"/>
  <c r="L38" i="1"/>
  <c r="K30" i="14"/>
  <c r="Q33" i="13"/>
  <c r="K33" i="13"/>
  <c r="K30" i="12"/>
  <c r="K34" i="11"/>
  <c r="Q30" i="14" l="1"/>
  <c r="Q30" i="12"/>
  <c r="Q34" i="11"/>
  <c r="Q38" i="1"/>
  <c r="K38" i="1"/>
  <c r="J30" i="14"/>
  <c r="J33" i="13"/>
  <c r="J30" i="12"/>
  <c r="J38" i="1"/>
  <c r="J34" i="11"/>
  <c r="Q56" i="14" l="1"/>
  <c r="Q55" i="14"/>
  <c r="J56" i="14"/>
  <c r="J55" i="14"/>
  <c r="Q58" i="13"/>
  <c r="Q57" i="13"/>
  <c r="J58" i="13"/>
  <c r="J57" i="13"/>
  <c r="Q55" i="12"/>
  <c r="J55" i="12"/>
  <c r="Q58" i="11"/>
  <c r="Q57" i="11"/>
  <c r="J58" i="11"/>
  <c r="J57" i="11"/>
  <c r="N55" i="11"/>
  <c r="P54" i="11"/>
  <c r="O54" i="11"/>
  <c r="N54" i="11"/>
  <c r="N56" i="11" s="1"/>
  <c r="M54" i="11"/>
  <c r="Q57" i="1"/>
  <c r="Q56" i="1"/>
  <c r="N57" i="11" l="1"/>
  <c r="N58" i="11"/>
  <c r="O55" i="11"/>
  <c r="O56" i="11" s="1"/>
  <c r="P55" i="11"/>
  <c r="M55" i="11"/>
  <c r="M56" i="11" s="1"/>
  <c r="M57" i="11" s="1"/>
  <c r="M58" i="11" s="1"/>
  <c r="J56" i="1"/>
  <c r="J57" i="1"/>
  <c r="P57" i="11" l="1"/>
  <c r="P56" i="11"/>
  <c r="O58" i="11"/>
  <c r="O57" i="11"/>
  <c r="N53" i="14"/>
  <c r="N55" i="14" s="1"/>
  <c r="P52" i="14"/>
  <c r="O52" i="14"/>
  <c r="N52" i="14"/>
  <c r="N54" i="14" s="1"/>
  <c r="M52" i="14"/>
  <c r="B29" i="14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24" i="14"/>
  <c r="B25" i="14" s="1"/>
  <c r="B26" i="14" s="1"/>
  <c r="B27" i="14" s="1"/>
  <c r="B23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P54" i="13"/>
  <c r="P55" i="13" s="1"/>
  <c r="O54" i="13"/>
  <c r="O55" i="13" s="1"/>
  <c r="O56" i="13" s="1"/>
  <c r="N54" i="13"/>
  <c r="M54" i="13"/>
  <c r="L54" i="13"/>
  <c r="B10" i="13"/>
  <c r="B11" i="13" s="1"/>
  <c r="B12" i="13" s="1"/>
  <c r="B13" i="13" s="1"/>
  <c r="B14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P52" i="12"/>
  <c r="P53" i="12" s="1"/>
  <c r="O52" i="12"/>
  <c r="O53" i="12" s="1"/>
  <c r="O54" i="12" s="1"/>
  <c r="N52" i="12"/>
  <c r="M52" i="12"/>
  <c r="Q56" i="12"/>
  <c r="J56" i="12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M53" i="1"/>
  <c r="N53" i="1"/>
  <c r="O53" i="1"/>
  <c r="O54" i="1" s="1"/>
  <c r="P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1" l="1"/>
  <c r="M54" i="1"/>
  <c r="M55" i="1" s="1"/>
  <c r="O55" i="1"/>
  <c r="O56" i="1"/>
  <c r="O57" i="1" s="1"/>
  <c r="P54" i="1"/>
  <c r="P55" i="1" s="1"/>
  <c r="N54" i="1"/>
  <c r="N56" i="14"/>
  <c r="O53" i="14"/>
  <c r="O54" i="14" s="1"/>
  <c r="P53" i="14"/>
  <c r="P54" i="14" s="1"/>
  <c r="M53" i="14"/>
  <c r="M55" i="13"/>
  <c r="M56" i="13" s="1"/>
  <c r="M57" i="13" s="1"/>
  <c r="P56" i="13"/>
  <c r="P57" i="13" s="1"/>
  <c r="P58" i="13" s="1"/>
  <c r="N55" i="13"/>
  <c r="N56" i="13" s="1"/>
  <c r="N57" i="13" s="1"/>
  <c r="O57" i="13"/>
  <c r="O58" i="13" s="1"/>
  <c r="M53" i="12"/>
  <c r="M54" i="12" s="1"/>
  <c r="L54" i="12"/>
  <c r="P54" i="12"/>
  <c r="P55" i="12" s="1"/>
  <c r="O55" i="12"/>
  <c r="O56" i="12" s="1"/>
  <c r="N53" i="12"/>
  <c r="N54" i="12" s="1"/>
  <c r="P56" i="1" l="1"/>
  <c r="P57" i="1"/>
  <c r="M56" i="1"/>
  <c r="M57" i="1" s="1"/>
  <c r="N55" i="1"/>
  <c r="N56" i="1" s="1"/>
  <c r="O55" i="14"/>
  <c r="O56" i="14"/>
  <c r="P56" i="14"/>
  <c r="P55" i="14"/>
  <c r="M54" i="14"/>
  <c r="M55" i="14" s="1"/>
  <c r="K54" i="14"/>
  <c r="M58" i="13"/>
  <c r="N58" i="13"/>
  <c r="M55" i="12"/>
  <c r="M56" i="12" s="1"/>
  <c r="P56" i="12"/>
  <c r="N55" i="12"/>
  <c r="N56" i="12" s="1"/>
  <c r="N57" i="1" l="1"/>
  <c r="M56" i="14"/>
</calcChain>
</file>

<file path=xl/sharedStrings.xml><?xml version="1.0" encoding="utf-8"?>
<sst xmlns="http://schemas.openxmlformats.org/spreadsheetml/2006/main" count="380" uniqueCount="186">
  <si>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</si>
  <si>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</si>
  <si>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</si>
  <si>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</si>
  <si>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</si>
  <si>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</si>
  <si>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</si>
  <si>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</si>
  <si>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</si>
  <si>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</si>
  <si>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</si>
  <si>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</si>
  <si>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</si>
  <si>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</si>
  <si>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</si>
  <si>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</si>
  <si>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</si>
  <si>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</si>
  <si>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</si>
  <si>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</si>
  <si>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</si>
  <si>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</si>
  <si>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</si>
  <si>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</si>
  <si>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</si>
  <si>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</si>
  <si>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</si>
  <si>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</si>
  <si>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t>ZARCO TENORIO WILLIAMS</t>
  </si>
  <si>
    <t>TALLER DE ETICA</t>
  </si>
  <si>
    <t>FEBRERO - JUNIO 2024</t>
  </si>
  <si>
    <t>231U0262</t>
  </si>
  <si>
    <t>231U0263</t>
  </si>
  <si>
    <t>231U0264</t>
  </si>
  <si>
    <t>231U0011</t>
  </si>
  <si>
    <t>231U0270</t>
  </si>
  <si>
    <t>231U0272</t>
  </si>
  <si>
    <t>231U0275</t>
  </si>
  <si>
    <t>231U0276</t>
  </si>
  <si>
    <t>231U0279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</si>
  <si>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</si>
  <si>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</si>
  <si>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</si>
  <si>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</si>
  <si>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</si>
  <si>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</si>
  <si>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</si>
  <si>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</si>
  <si>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</si>
  <si>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231U0297</t>
  </si>
  <si>
    <t>231U0637</t>
  </si>
  <si>
    <t>231U0298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</si>
  <si>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</si>
  <si>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</si>
  <si>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</si>
  <si>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</si>
  <si>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</si>
  <si>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</si>
  <si>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</si>
  <si>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</si>
  <si>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207 -A</t>
  </si>
  <si>
    <t>AGUILERA XALA STUARDO</t>
  </si>
  <si>
    <t>AGUIRRE ALDANA ALONDRA IVETH</t>
  </si>
  <si>
    <t>ALANIZ RODRIGUEZ MILAGROS MONSERRAT</t>
  </si>
  <si>
    <t>ANTEMATE CHAGALA UZIEL</t>
  </si>
  <si>
    <t>BALDERAS LOPEZ SANTIAGO</t>
  </si>
  <si>
    <t>BRAVO LOPEZ DIBANHI ALEJANDRA</t>
  </si>
  <si>
    <t>CASTILLO MARTINEZ CHRISTIAN  ALEJANDRO</t>
  </si>
  <si>
    <t>CATEMAXCA APARICIO LESLY</t>
  </si>
  <si>
    <t>CHONTAL TEPACH  YAHIR ENRIQUE</t>
  </si>
  <si>
    <t>COBAXIN QUINO JENNIFER GUADALUPE</t>
  </si>
  <si>
    <t>COYOLT ZACARIAS DANA MICHELLE</t>
  </si>
  <si>
    <t>DIAZ DEL CASTILLO PANAMA VILMA</t>
  </si>
  <si>
    <t>DOMINGUEZ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</si>
  <si>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</si>
  <si>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</si>
  <si>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</si>
  <si>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</si>
  <si>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</si>
  <si>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LARA ARBEA MARY JOSE</t>
  </si>
  <si>
    <t>LIMON MARTINEZ LUIS ALEJANDRO</t>
  </si>
  <si>
    <t>LINARES BELTRAN BELINDA</t>
  </si>
  <si>
    <t>MATABUENA CHAGALA KARELY</t>
  </si>
  <si>
    <t>POLITO OLIN DARIAN DE JESUS</t>
  </si>
  <si>
    <t>RAMIREZ QUIRINO ALEJANDRO DE JESUS</t>
  </si>
  <si>
    <t>REYES DIAZ MARYURI ITZEL</t>
  </si>
  <si>
    <t>RODRIGUEZ REYES VALERIA</t>
  </si>
  <si>
    <t>TOTO BAUTISTA YESENIA</t>
  </si>
  <si>
    <t>TRICHE HIPOLITO JJOSELIN DEL CARMEN</t>
  </si>
  <si>
    <t>VELAZCO PUCHETA OSMAR DE JESUS</t>
  </si>
  <si>
    <t>DINAMICA SOCIAL</t>
  </si>
  <si>
    <t>207-B</t>
  </si>
  <si>
    <t xml:space="preserve">FEBRERO - JUNIO 2024 </t>
  </si>
  <si>
    <t>231U0265</t>
  </si>
  <si>
    <t>231U0267</t>
  </si>
  <si>
    <t>231U0273</t>
  </si>
  <si>
    <t>231U0274</t>
  </si>
  <si>
    <t>231U0667</t>
  </si>
  <si>
    <t>231U0278</t>
  </si>
  <si>
    <t>231U0291</t>
  </si>
  <si>
    <t>231U0292</t>
  </si>
  <si>
    <t>231U0301</t>
  </si>
  <si>
    <t>231U0302</t>
  </si>
  <si>
    <t>231U0307</t>
  </si>
  <si>
    <t>231U0310</t>
  </si>
  <si>
    <t>221U0229</t>
  </si>
  <si>
    <t>231U0631</t>
  </si>
  <si>
    <t>231U0651</t>
  </si>
  <si>
    <t>231U0665</t>
  </si>
  <si>
    <t>231U0316</t>
  </si>
  <si>
    <t>231U0669</t>
  </si>
  <si>
    <t>231U0320</t>
  </si>
  <si>
    <t>231U0323</t>
  </si>
  <si>
    <t>231U0325</t>
  </si>
  <si>
    <t>231U0328</t>
  </si>
  <si>
    <t>231U0666</t>
  </si>
  <si>
    <t>231U0619</t>
  </si>
  <si>
    <t>CAMPOS ALVAREZ ANA LIZBETH</t>
  </si>
  <si>
    <t>CASTILLO GONZALEZ VALERIA</t>
  </si>
  <si>
    <t>CASTILLO MONTALVO FERNADA DEL CARMEN</t>
  </si>
  <si>
    <t>CHIGUIL ALVARO JUAN ALBERTO</t>
  </si>
  <si>
    <t>GOMEZ CARRASCO LUZ NOEMI</t>
  </si>
  <si>
    <t>GOMEZ NOLASCO MORELVI IRASEMA</t>
  </si>
  <si>
    <t>LOPEZ CENO LUIS IGNACIO</t>
  </si>
  <si>
    <t>MALAGA CAGAL MARIANA MONSERRAT</t>
  </si>
  <si>
    <t>MENDEZ ESPEJO MANUEL EDUARDO</t>
  </si>
  <si>
    <t>MOTO COBAXIN JORGE FRANCISCO</t>
  </si>
  <si>
    <t>MUÑOZ DELGADO DANNA ELIDETH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</si>
  <si>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</si>
  <si>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</si>
  <si>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</si>
  <si>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</si>
  <si>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</si>
  <si>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</si>
  <si>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TOTO HERNÁNDEZ MANUEL ANTONIO</t>
  </si>
  <si>
    <t>VELASCO QUINO JUAN DAVID</t>
  </si>
  <si>
    <t>VILLAFUERTE CONCHI CRISTAL ALEXANDRA</t>
  </si>
  <si>
    <t>ZUÑIGA FLORES FERNANDO</t>
  </si>
  <si>
    <t xml:space="preserve">DINAMICA SOCIAL </t>
  </si>
  <si>
    <t>207-C</t>
  </si>
  <si>
    <t>231U0266</t>
  </si>
  <si>
    <t>231U0268</t>
  </si>
  <si>
    <t>231U0271</t>
  </si>
  <si>
    <t>231U0548</t>
  </si>
  <si>
    <t>231U0288</t>
  </si>
  <si>
    <t>231U0290</t>
  </si>
  <si>
    <t>231U0294</t>
  </si>
  <si>
    <t>231U0295</t>
  </si>
  <si>
    <t>231U0296</t>
  </si>
  <si>
    <t>231U0300</t>
  </si>
  <si>
    <t>231U0303</t>
  </si>
  <si>
    <t>231U0304</t>
  </si>
  <si>
    <t>231U0305</t>
  </si>
  <si>
    <t>231U0657</t>
  </si>
  <si>
    <t>231U0309</t>
  </si>
  <si>
    <t>231U0330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</si>
  <si>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</si>
  <si>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</si>
  <si>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</si>
  <si>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</si>
  <si>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</si>
  <si>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</si>
  <si>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</si>
  <si>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</si>
  <si>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</si>
  <si>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</si>
  <si>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</si>
  <si>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</si>
  <si>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HERRERA ATAXCA CAMILA</t>
  </si>
  <si>
    <t>JAUREGUI CHONTAL AMERICA YESENIA</t>
  </si>
  <si>
    <t>LUCHO XOLO ERIK JHOVANI</t>
  </si>
  <si>
    <t>MANTILLA MINQUIS RADAMEX</t>
  </si>
  <si>
    <t>MARTINEZ DOMINGUEZ INGRID MONSERRAT</t>
  </si>
  <si>
    <t>MARTINEZ PASCUAL KRISTEN RUBI</t>
  </si>
  <si>
    <t>MARTINEZ ZUÑIGA AZUCENA JOLIE</t>
  </si>
  <si>
    <t>MIJANGOS VAZQUEZ LEONARDO</t>
  </si>
  <si>
    <t>MORENO ZETINA KARLA PAOLA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</si>
  <si>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</si>
  <si>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</si>
  <si>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</si>
  <si>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</si>
  <si>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</si>
  <si>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LEGISLACION LABORAL</t>
  </si>
  <si>
    <t xml:space="preserve">LEGISLACION LABORAL </t>
  </si>
  <si>
    <t>231U0280</t>
  </si>
  <si>
    <t>COBAXIN GONZALEZ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</si>
</sst>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9" fontId="0" fillId="3" borderId="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zoomScaleNormal="10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x14ac:dyDescent="0.25">
      <c r="C4" t="s">
        <v>0</v>
      </c>
      <c r="D4" s="49" t="s">
        <v>29</v>
      </c>
      <c r="E4" s="49"/>
      <c r="F4" s="49"/>
      <c r="G4" s="49"/>
      <c r="I4" t="s">
        <v>1</v>
      </c>
      <c r="J4" s="36" t="s">
        <v>60</v>
      </c>
      <c r="K4" s="36"/>
      <c r="M4" t="s">
        <v>2</v>
      </c>
      <c r="N4" s="37">
        <v>45434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30</v>
      </c>
      <c r="E6" s="36"/>
      <c r="F6" s="36"/>
      <c r="G6" s="36"/>
      <c r="I6" s="23" t="s">
        <v>22</v>
      </c>
      <c r="J6" s="23"/>
      <c r="K6" s="43" t="s">
        <v>25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4" t="s">
        <v>31</v>
      </c>
      <c r="D9" s="39" t="s">
        <v>61</v>
      </c>
      <c r="E9" s="40"/>
      <c r="F9" s="40"/>
      <c r="G9" s="40"/>
      <c r="H9" s="40"/>
      <c r="I9" s="41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5">
        <f>SUM(J9+K9+L9)/3</f>
        <v>100</v>
      </c>
    </row>
    <row r="10" spans="2:18" x14ac:dyDescent="0.25">
      <c r="B10" s="6">
        <f>B9+1</f>
        <v>2</v>
      </c>
      <c r="C10" s="14" t="s">
        <v>32</v>
      </c>
      <c r="D10" s="28" t="s">
        <v>62</v>
      </c>
      <c r="E10" s="29"/>
      <c r="F10" s="29"/>
      <c r="G10" s="29"/>
      <c r="H10" s="29"/>
      <c r="I10" s="30"/>
      <c r="J10" s="4">
        <v>90</v>
      </c>
      <c r="K10" s="4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5">
        <f t="shared" ref="Q10:Q36" si="0">SUM(J10+K10+L10)/3</f>
        <v>90</v>
      </c>
    </row>
    <row r="11" spans="2:18" x14ac:dyDescent="0.25">
      <c r="B11" s="6">
        <f t="shared" ref="B11:B53" si="1">B10+1</f>
        <v>3</v>
      </c>
      <c r="C11" s="14" t="s">
        <v>33</v>
      </c>
      <c r="D11" s="28" t="s">
        <v>63</v>
      </c>
      <c r="E11" s="29"/>
      <c r="F11" s="29"/>
      <c r="G11" s="29"/>
      <c r="H11" s="29"/>
      <c r="I11" s="30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5">
        <f t="shared" si="0"/>
        <v>100</v>
      </c>
    </row>
    <row r="12" spans="2:18" x14ac:dyDescent="0.25">
      <c r="B12" s="6">
        <f t="shared" si="1"/>
        <v>4</v>
      </c>
      <c r="C12" s="14" t="s">
        <v>34</v>
      </c>
      <c r="D12" s="28" t="s">
        <v>64</v>
      </c>
      <c r="E12" s="29"/>
      <c r="F12" s="29"/>
      <c r="G12" s="29"/>
      <c r="H12" s="29"/>
      <c r="I12" s="30"/>
      <c r="J12" s="4">
        <v>90</v>
      </c>
      <c r="K12" s="4">
        <v>90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5">
        <f t="shared" si="0"/>
        <v>90</v>
      </c>
    </row>
    <row r="13" spans="2:18" x14ac:dyDescent="0.25">
      <c r="B13" s="6">
        <f t="shared" si="1"/>
        <v>5</v>
      </c>
      <c r="C13" s="14" t="s">
        <v>35</v>
      </c>
      <c r="D13" s="28" t="s">
        <v>65</v>
      </c>
      <c r="E13" s="29"/>
      <c r="F13" s="29"/>
      <c r="G13" s="29"/>
      <c r="H13" s="29"/>
      <c r="I13" s="30"/>
      <c r="J13" s="4">
        <v>80</v>
      </c>
      <c r="K13" s="4">
        <v>90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5">
        <v>87</v>
      </c>
    </row>
    <row r="14" spans="2:18" x14ac:dyDescent="0.25">
      <c r="B14" s="6">
        <f t="shared" si="1"/>
        <v>6</v>
      </c>
      <c r="C14" s="14" t="s">
        <v>36</v>
      </c>
      <c r="D14" s="28" t="s">
        <v>66</v>
      </c>
      <c r="E14" s="29"/>
      <c r="F14" s="29"/>
      <c r="G14" s="29"/>
      <c r="H14" s="29"/>
      <c r="I14" s="30"/>
      <c r="J14" s="4">
        <v>90</v>
      </c>
      <c r="K14" s="4">
        <v>100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5">
        <v>87</v>
      </c>
    </row>
    <row r="15" spans="2:18" x14ac:dyDescent="0.25">
      <c r="B15" s="6">
        <f t="shared" si="1"/>
        <v>7</v>
      </c>
      <c r="C15" s="14" t="s">
        <v>37</v>
      </c>
      <c r="D15" s="28" t="s">
        <v>67</v>
      </c>
      <c r="E15" s="29"/>
      <c r="F15" s="29"/>
      <c r="G15" s="29"/>
      <c r="H15" s="29"/>
      <c r="I15" s="30"/>
      <c r="J15" s="4">
        <v>90</v>
      </c>
      <c r="K15" s="4">
        <v>90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5">
        <f t="shared" si="0"/>
        <v>90</v>
      </c>
    </row>
    <row r="16" spans="2:18" x14ac:dyDescent="0.25">
      <c r="B16" s="6">
        <f t="shared" si="1"/>
        <v>8</v>
      </c>
      <c r="C16" s="14" t="s">
        <v>38</v>
      </c>
      <c r="D16" s="28" t="s">
        <v>68</v>
      </c>
      <c r="E16" s="29"/>
      <c r="F16" s="29"/>
      <c r="G16" s="29"/>
      <c r="H16" s="29"/>
      <c r="I16" s="30"/>
      <c r="J16" s="4">
        <v>90</v>
      </c>
      <c r="K16" s="4">
        <v>100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5">
        <v>87</v>
      </c>
    </row>
    <row r="17" spans="2:17" x14ac:dyDescent="0.25">
      <c r="B17" s="6">
        <f t="shared" si="1"/>
        <v>9</v>
      </c>
      <c r="C17" s="14" t="s">
        <v>39</v>
      </c>
      <c r="D17" s="28" t="s">
        <v>69</v>
      </c>
      <c r="E17" s="29"/>
      <c r="F17" s="29"/>
      <c r="G17" s="29"/>
      <c r="H17" s="29"/>
      <c r="I17" s="30"/>
      <c r="J17" s="4">
        <v>90</v>
      </c>
      <c r="K17" s="4">
        <v>90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5">
        <v>87</v>
      </c>
    </row>
    <row r="18" spans="2:17" x14ac:dyDescent="0.25">
      <c r="B18" s="6">
        <f t="shared" si="1"/>
        <v>10</v>
      </c>
      <c r="C18" s="14" t="s">
        <v>40</v>
      </c>
      <c r="D18" s="28" t="s">
        <v>70</v>
      </c>
      <c r="E18" s="29"/>
      <c r="F18" s="29"/>
      <c r="G18" s="29"/>
      <c r="H18" s="29"/>
      <c r="I18" s="30"/>
      <c r="J18" s="4">
        <v>90</v>
      </c>
      <c r="K18" s="4">
        <v>90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5">
        <f t="shared" si="0"/>
        <v>90</v>
      </c>
    </row>
    <row r="19" spans="2:17" x14ac:dyDescent="0.25">
      <c r="B19" s="6">
        <f t="shared" si="1"/>
        <v>11</v>
      </c>
      <c r="C19" s="14" t="s">
        <v>41</v>
      </c>
      <c r="D19" s="28" t="s">
        <v>71</v>
      </c>
      <c r="E19" s="29"/>
      <c r="F19" s="29"/>
      <c r="G19" s="29"/>
      <c r="H19" s="29"/>
      <c r="I19" s="30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 x14ac:dyDescent="0.25">
      <c r="B20" s="6">
        <f t="shared" si="1"/>
        <v>12</v>
      </c>
      <c r="C20" s="14" t="s">
        <v>42</v>
      </c>
      <c r="D20" s="28" t="s">
        <v>72</v>
      </c>
      <c r="E20" s="29"/>
      <c r="F20" s="29"/>
      <c r="G20" s="29"/>
      <c r="H20" s="29"/>
      <c r="I20" s="30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5">
        <f t="shared" si="0"/>
        <v>100</v>
      </c>
    </row>
    <row r="21" spans="2:17" x14ac:dyDescent="0.25">
      <c r="B21" s="6">
        <f t="shared" si="1"/>
        <v>13</v>
      </c>
      <c r="C21" s="14" t="s">
        <v>43</v>
      </c>
      <c r="D21" s="28" t="s">
        <v>73</v>
      </c>
      <c r="E21" s="29"/>
      <c r="F21" s="29"/>
      <c r="G21" s="29"/>
      <c r="H21" s="29"/>
      <c r="I21" s="30"/>
      <c r="J21" s="4">
        <v>80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5">
        <v>87</v>
      </c>
    </row>
    <row r="22" spans="2:17" x14ac:dyDescent="0.25">
      <c r="B22" s="6">
        <f t="shared" si="1"/>
        <v>14</v>
      </c>
      <c r="C22" s="14" t="s">
        <v>44</v>
      </c>
      <c r="D22" s="28" t="s">
        <v>74</v>
      </c>
      <c r="E22" s="29"/>
      <c r="F22" s="29"/>
      <c r="G22" s="29"/>
      <c r="H22" s="29"/>
      <c r="I22" s="30"/>
      <c r="J22" s="4">
        <v>80</v>
      </c>
      <c r="K22" s="4">
        <v>90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5">
        <v>87</v>
      </c>
    </row>
    <row r="23" spans="2:17" x14ac:dyDescent="0.25">
      <c r="B23" s="6">
        <f t="shared" si="1"/>
        <v>15</v>
      </c>
      <c r="C23" s="14" t="s">
        <v>45</v>
      </c>
      <c r="D23" s="28" t="s">
        <v>75</v>
      </c>
      <c r="E23" s="29"/>
      <c r="F23" s="29"/>
      <c r="G23" s="29"/>
      <c r="H23" s="29"/>
      <c r="I23" s="30"/>
      <c r="J23" s="4">
        <v>80</v>
      </c>
      <c r="K23" s="4">
        <v>90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5">
        <v>87</v>
      </c>
    </row>
    <row r="24" spans="2:17" x14ac:dyDescent="0.25">
      <c r="B24" s="6">
        <f t="shared" si="1"/>
        <v>16</v>
      </c>
      <c r="C24" s="14" t="s">
        <v>46</v>
      </c>
      <c r="D24" s="28" t="s">
        <v>76</v>
      </c>
      <c r="E24" s="29"/>
      <c r="F24" s="29"/>
      <c r="G24" s="29"/>
      <c r="H24" s="29"/>
      <c r="I24" s="30"/>
      <c r="J24" s="4">
        <v>80</v>
      </c>
      <c r="K24" s="4">
        <v>90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15">
        <v>87</v>
      </c>
    </row>
    <row r="25" spans="2:17" x14ac:dyDescent="0.25">
      <c r="B25" s="6">
        <f t="shared" si="1"/>
        <v>17</v>
      </c>
      <c r="C25" s="14" t="s">
        <v>47</v>
      </c>
      <c r="D25" s="28" t="s">
        <v>77</v>
      </c>
      <c r="E25" s="29"/>
      <c r="F25" s="29"/>
      <c r="G25" s="29"/>
      <c r="H25" s="29"/>
      <c r="I25" s="30"/>
      <c r="J25" s="4">
        <v>100</v>
      </c>
      <c r="K25" s="4">
        <v>100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5">
        <f t="shared" si="0"/>
        <v>100</v>
      </c>
    </row>
    <row r="26" spans="2:17" x14ac:dyDescent="0.25">
      <c r="B26" s="6">
        <f t="shared" si="1"/>
        <v>18</v>
      </c>
      <c r="C26" s="14" t="s">
        <v>48</v>
      </c>
      <c r="D26" s="28" t="s">
        <v>78</v>
      </c>
      <c r="E26" s="29"/>
      <c r="F26" s="29"/>
      <c r="G26" s="29"/>
      <c r="H26" s="29"/>
      <c r="I26" s="30"/>
      <c r="J26" s="4">
        <v>90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5">
        <v>97</v>
      </c>
    </row>
    <row r="27" spans="2:17" x14ac:dyDescent="0.25">
      <c r="B27" s="6">
        <f t="shared" si="1"/>
        <v>19</v>
      </c>
      <c r="C27" s="14" t="s">
        <v>49</v>
      </c>
      <c r="D27" s="28" t="s">
        <v>79</v>
      </c>
      <c r="E27" s="29"/>
      <c r="F27" s="29"/>
      <c r="G27" s="29"/>
      <c r="H27" s="29"/>
      <c r="I27" s="30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5">
        <f t="shared" si="0"/>
        <v>100</v>
      </c>
    </row>
    <row r="28" spans="2:17" x14ac:dyDescent="0.25">
      <c r="B28" s="6">
        <f t="shared" si="1"/>
        <v>20</v>
      </c>
      <c r="C28" s="14" t="s">
        <v>50</v>
      </c>
      <c r="D28" s="28" t="s">
        <v>80</v>
      </c>
      <c r="E28" s="29"/>
      <c r="F28" s="29"/>
      <c r="G28" s="29"/>
      <c r="H28" s="29"/>
      <c r="I28" s="30"/>
      <c r="J28" s="4">
        <v>0</v>
      </c>
      <c r="K28" s="4">
        <v>80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5"/>
    </row>
    <row r="29" spans="2:17" x14ac:dyDescent="0.25">
      <c r="B29" s="6">
        <f t="shared" si="1"/>
        <v>21</v>
      </c>
      <c r="C29" s="14" t="s">
        <v>51</v>
      </c>
      <c r="D29" s="28" t="s">
        <v>81</v>
      </c>
      <c r="E29" s="29"/>
      <c r="F29" s="29"/>
      <c r="G29" s="29"/>
      <c r="H29" s="29"/>
      <c r="I29" s="30"/>
      <c r="J29" s="4">
        <v>80</v>
      </c>
      <c r="K29" s="4">
        <v>90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15">
        <f t="shared" si="0"/>
        <v>80</v>
      </c>
    </row>
    <row r="30" spans="2:17" x14ac:dyDescent="0.25">
      <c r="B30" s="6">
        <f t="shared" si="1"/>
        <v>22</v>
      </c>
      <c r="C30" s="14" t="s">
        <v>52</v>
      </c>
      <c r="D30" s="28" t="s">
        <v>82</v>
      </c>
      <c r="E30" s="29"/>
      <c r="F30" s="29"/>
      <c r="G30" s="29"/>
      <c r="H30" s="29"/>
      <c r="I30" s="30"/>
      <c r="J30" s="4">
        <v>100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5">
        <f t="shared" si="0"/>
        <v>100</v>
      </c>
    </row>
    <row r="31" spans="2:17" x14ac:dyDescent="0.25">
      <c r="B31" s="6">
        <f t="shared" si="1"/>
        <v>23</v>
      </c>
      <c r="C31" s="14" t="s">
        <v>53</v>
      </c>
      <c r="D31" s="28" t="s">
        <v>83</v>
      </c>
      <c r="E31" s="29"/>
      <c r="F31" s="29"/>
      <c r="G31" s="29"/>
      <c r="H31" s="29"/>
      <c r="I31" s="30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5">
        <f t="shared" si="0"/>
        <v>100</v>
      </c>
    </row>
    <row r="32" spans="2:17" x14ac:dyDescent="0.25">
      <c r="B32" s="6">
        <f t="shared" si="1"/>
        <v>24</v>
      </c>
      <c r="C32" s="14" t="s">
        <v>54</v>
      </c>
      <c r="D32" s="28" t="s">
        <v>84</v>
      </c>
      <c r="E32" s="29"/>
      <c r="F32" s="29"/>
      <c r="G32" s="29"/>
      <c r="H32" s="29"/>
      <c r="I32" s="30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5">
        <f t="shared" si="0"/>
        <v>100</v>
      </c>
    </row>
    <row r="33" spans="2:17" x14ac:dyDescent="0.25">
      <c r="B33" s="6">
        <f t="shared" si="1"/>
        <v>25</v>
      </c>
      <c r="C33" s="14" t="s">
        <v>55</v>
      </c>
      <c r="D33" s="28" t="s">
        <v>85</v>
      </c>
      <c r="E33" s="29"/>
      <c r="F33" s="29"/>
      <c r="G33" s="29"/>
      <c r="H33" s="29"/>
      <c r="I33" s="30"/>
      <c r="J33" s="4">
        <v>100</v>
      </c>
      <c r="K33" s="4">
        <v>100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5">
        <f t="shared" si="0"/>
        <v>100</v>
      </c>
    </row>
    <row r="34" spans="2:17" x14ac:dyDescent="0.25">
      <c r="B34" s="6">
        <f t="shared" si="1"/>
        <v>26</v>
      </c>
      <c r="C34" s="14" t="s">
        <v>56</v>
      </c>
      <c r="D34" s="28" t="s">
        <v>86</v>
      </c>
      <c r="E34" s="29"/>
      <c r="F34" s="29"/>
      <c r="G34" s="29"/>
      <c r="H34" s="29"/>
      <c r="I34" s="30"/>
      <c r="J34" s="4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5">
        <f t="shared" si="0"/>
        <v>100</v>
      </c>
    </row>
    <row r="35" spans="2:17" x14ac:dyDescent="0.25">
      <c r="B35" s="6">
        <f t="shared" si="1"/>
        <v>27</v>
      </c>
      <c r="C35" s="14" t="s">
        <v>57</v>
      </c>
      <c r="D35" s="28" t="s">
        <v>87</v>
      </c>
      <c r="E35" s="29"/>
      <c r="F35" s="29"/>
      <c r="G35" s="29"/>
      <c r="H35" s="29"/>
      <c r="I35" s="30"/>
      <c r="J35" s="4">
        <v>100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5">
        <f t="shared" si="0"/>
        <v>100</v>
      </c>
    </row>
    <row r="36" spans="2:17" x14ac:dyDescent="0.25">
      <c r="B36" s="6">
        <f t="shared" si="1"/>
        <v>28</v>
      </c>
      <c r="C36" s="14" t="s">
        <v>58</v>
      </c>
      <c r="D36" s="28" t="s">
        <v>88</v>
      </c>
      <c r="E36" s="29"/>
      <c r="F36" s="29"/>
      <c r="G36" s="29"/>
      <c r="H36" s="29"/>
      <c r="I36" s="30"/>
      <c r="J36" s="4">
        <v>100</v>
      </c>
      <c r="K36" s="4">
        <v>100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5">
        <f t="shared" si="0"/>
        <v>100</v>
      </c>
    </row>
    <row r="37" spans="2:17" x14ac:dyDescent="0.25">
      <c r="B37" s="6">
        <f t="shared" si="1"/>
        <v>29</v>
      </c>
      <c r="C37" s="14" t="s">
        <v>59</v>
      </c>
      <c r="D37" s="31" t="s">
        <v>89</v>
      </c>
      <c r="E37" s="32"/>
      <c r="F37" s="32"/>
      <c r="G37" s="32"/>
      <c r="H37" s="32"/>
      <c r="I37" s="33"/>
      <c r="J37" s="4">
        <v>90</v>
      </c>
      <c r="K37" s="4">
        <v>90</v>
      </c>
      <c r="L37" s="4">
        <v>80</v>
      </c>
      <c r="M37" s="4">
        <v>0</v>
      </c>
      <c r="N37" s="4">
        <v>0</v>
      </c>
      <c r="O37" s="4">
        <v>0</v>
      </c>
      <c r="P37" s="4">
        <v>0</v>
      </c>
      <c r="Q37" s="15">
        <v>87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>
        <f>SUM(J9:J37)</f>
        <v>2590</v>
      </c>
      <c r="K38" s="4">
        <f>SUM(K9:K37)</f>
        <v>2760</v>
      </c>
      <c r="L38" s="4">
        <f>SUM(L9:L37)</f>
        <v>2640</v>
      </c>
      <c r="M38" s="4"/>
      <c r="N38" s="4"/>
      <c r="O38" s="4"/>
      <c r="P38" s="4"/>
      <c r="Q38" s="16">
        <f>SUM(Q9:Q37)/29</f>
        <v>90.34482758620689</v>
      </c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6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1"/>
        <v>44</v>
      </c>
      <c r="C52" s="3"/>
      <c r="D52" s="25"/>
      <c r="E52" s="26"/>
      <c r="F52" s="26"/>
      <c r="G52" s="26"/>
      <c r="H52" s="26"/>
      <c r="I52" s="27"/>
      <c r="J52" s="3"/>
      <c r="K52" s="3"/>
      <c r="L52" s="3"/>
      <c r="M52" s="3"/>
      <c r="N52" s="3"/>
      <c r="O52" s="3"/>
      <c r="P52" s="3"/>
      <c r="Q52" s="16"/>
    </row>
    <row r="53" spans="2:17" x14ac:dyDescent="0.25">
      <c r="B53" s="6">
        <f t="shared" si="1"/>
        <v>45</v>
      </c>
      <c r="C53" s="23"/>
      <c r="D53" s="23"/>
      <c r="E53" s="1"/>
      <c r="H53" s="45" t="s">
        <v>19</v>
      </c>
      <c r="I53" s="45"/>
      <c r="J53" s="10">
        <v>28</v>
      </c>
      <c r="K53" s="10">
        <v>29</v>
      </c>
      <c r="L53" s="10">
        <v>29</v>
      </c>
      <c r="M53" s="10">
        <f t="shared" ref="M53:P57" si="2">COUNTIF(M9:M52,"&gt;=70")</f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v>28</v>
      </c>
    </row>
    <row r="54" spans="2:17" x14ac:dyDescent="0.25">
      <c r="C54" s="23"/>
      <c r="D54" s="23"/>
      <c r="E54" s="8"/>
      <c r="H54" s="46" t="s">
        <v>20</v>
      </c>
      <c r="I54" s="46"/>
      <c r="J54" s="11">
        <v>1</v>
      </c>
      <c r="K54" s="10">
        <v>0</v>
      </c>
      <c r="L54" s="10"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1</v>
      </c>
    </row>
    <row r="55" spans="2:17" x14ac:dyDescent="0.25">
      <c r="C55" s="23"/>
      <c r="D55" s="23"/>
      <c r="E55" s="23"/>
      <c r="H55" s="46" t="s">
        <v>21</v>
      </c>
      <c r="I55" s="46"/>
      <c r="J55" s="11">
        <v>29</v>
      </c>
      <c r="K55" s="11">
        <v>29</v>
      </c>
      <c r="L55" s="10">
        <v>29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29</v>
      </c>
    </row>
    <row r="56" spans="2:17" x14ac:dyDescent="0.25">
      <c r="C56" s="23"/>
      <c r="D56" s="23"/>
      <c r="E56" s="1"/>
      <c r="H56" s="47" t="s">
        <v>16</v>
      </c>
      <c r="I56" s="47"/>
      <c r="J56" s="12">
        <f>J53/J55</f>
        <v>0.96551724137931039</v>
      </c>
      <c r="K56" s="11">
        <v>100</v>
      </c>
      <c r="L56" s="11">
        <v>100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Q53/Q55</f>
        <v>0.96551724137931039</v>
      </c>
    </row>
    <row r="57" spans="2:17" x14ac:dyDescent="0.25">
      <c r="C57" s="23"/>
      <c r="D57" s="23"/>
      <c r="E57" s="1"/>
      <c r="H57" s="47" t="s">
        <v>17</v>
      </c>
      <c r="I57" s="47"/>
      <c r="J57" s="12">
        <f>J54/J55</f>
        <v>3.4482758620689655E-2</v>
      </c>
      <c r="K57" s="11">
        <v>0</v>
      </c>
      <c r="L57" s="11">
        <v>0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Q54/Q55</f>
        <v>3.4482758620689655E-2</v>
      </c>
    </row>
    <row r="58" spans="2:17" x14ac:dyDescent="0.25">
      <c r="C58" s="23"/>
      <c r="D58" s="23"/>
      <c r="E58" s="8"/>
    </row>
    <row r="59" spans="2:17" x14ac:dyDescent="0.25">
      <c r="C59" s="1"/>
      <c r="D59" s="1"/>
      <c r="E59" s="8"/>
    </row>
    <row r="60" spans="2:17" x14ac:dyDescent="0.25">
      <c r="J60" s="48"/>
      <c r="K60" s="48"/>
      <c r="L60" s="48"/>
      <c r="M60" s="48"/>
      <c r="N60" s="48"/>
      <c r="O60" s="48"/>
      <c r="P60" s="48"/>
    </row>
    <row r="61" spans="2:17" x14ac:dyDescent="0.25">
      <c r="J61" s="42" t="s">
        <v>18</v>
      </c>
      <c r="K61" s="42"/>
      <c r="L61" s="42"/>
      <c r="M61" s="42"/>
      <c r="N61" s="42"/>
      <c r="O61" s="42"/>
      <c r="P61" s="42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zoomScale="89" zoomScaleNormal="89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ht="14.25" customHeight="1" x14ac:dyDescent="0.25">
      <c r="C4" t="s">
        <v>0</v>
      </c>
      <c r="D4" s="49" t="s">
        <v>90</v>
      </c>
      <c r="E4" s="49"/>
      <c r="F4" s="49"/>
      <c r="G4" s="49"/>
      <c r="I4" t="s">
        <v>1</v>
      </c>
      <c r="J4" s="36" t="s">
        <v>91</v>
      </c>
      <c r="K4" s="36"/>
      <c r="M4" t="s">
        <v>2</v>
      </c>
      <c r="N4" s="37">
        <v>45434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92</v>
      </c>
      <c r="E6" s="36"/>
      <c r="F6" s="36"/>
      <c r="G6" s="36"/>
      <c r="I6" s="23" t="s">
        <v>22</v>
      </c>
      <c r="J6" s="23"/>
      <c r="K6" s="43" t="s">
        <v>25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93</v>
      </c>
      <c r="D9" s="39" t="s">
        <v>26</v>
      </c>
      <c r="E9" s="40"/>
      <c r="F9" s="40"/>
      <c r="G9" s="40"/>
      <c r="H9" s="40"/>
      <c r="I9" s="41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5">
        <f>SUM(J9+K9+L9)/3</f>
        <v>100</v>
      </c>
    </row>
    <row r="10" spans="2:18" ht="15" customHeight="1" x14ac:dyDescent="0.25">
      <c r="B10" s="6">
        <f>B9+1</f>
        <v>2</v>
      </c>
      <c r="C10" s="14" t="s">
        <v>94</v>
      </c>
      <c r="D10" s="28" t="s">
        <v>27</v>
      </c>
      <c r="E10" s="29"/>
      <c r="F10" s="29"/>
      <c r="G10" s="29"/>
      <c r="H10" s="29"/>
      <c r="I10" s="30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5">
        <f t="shared" ref="Q10:Q32" si="0">SUM(J10+K10+L10)/3</f>
        <v>100</v>
      </c>
    </row>
    <row r="11" spans="2:18" ht="14.25" customHeight="1" x14ac:dyDescent="0.25">
      <c r="B11" s="6">
        <f t="shared" ref="B11:B53" si="1">B10+1</f>
        <v>3</v>
      </c>
      <c r="C11" s="14" t="s">
        <v>95</v>
      </c>
      <c r="D11" s="54" t="s">
        <v>117</v>
      </c>
      <c r="E11" s="52"/>
      <c r="F11" s="52"/>
      <c r="G11" s="52"/>
      <c r="H11" s="52"/>
      <c r="I11" s="53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5">
        <f t="shared" si="0"/>
        <v>100</v>
      </c>
    </row>
    <row r="12" spans="2:18" ht="14.25" customHeight="1" x14ac:dyDescent="0.25">
      <c r="B12" s="6">
        <f t="shared" si="1"/>
        <v>4</v>
      </c>
      <c r="C12" s="14" t="s">
        <v>96</v>
      </c>
      <c r="D12" s="51" t="s">
        <v>118</v>
      </c>
      <c r="E12" s="52"/>
      <c r="F12" s="52"/>
      <c r="G12" s="52"/>
      <c r="H12" s="52"/>
      <c r="I12" s="53"/>
      <c r="J12" s="4">
        <v>90</v>
      </c>
      <c r="K12" s="4">
        <v>90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5">
        <f t="shared" si="0"/>
        <v>90</v>
      </c>
    </row>
    <row r="13" spans="2:18" x14ac:dyDescent="0.25">
      <c r="B13" s="6">
        <f t="shared" si="1"/>
        <v>5</v>
      </c>
      <c r="C13" s="14" t="s">
        <v>97</v>
      </c>
      <c r="D13" s="54" t="s">
        <v>119</v>
      </c>
      <c r="E13" s="52"/>
      <c r="F13" s="52"/>
      <c r="G13" s="52"/>
      <c r="H13" s="52"/>
      <c r="I13" s="53"/>
      <c r="J13" s="4">
        <v>90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5">
        <v>97</v>
      </c>
    </row>
    <row r="14" spans="2:18" x14ac:dyDescent="0.25">
      <c r="B14" s="6">
        <f t="shared" si="1"/>
        <v>6</v>
      </c>
      <c r="C14" s="14" t="s">
        <v>98</v>
      </c>
      <c r="D14" s="51" t="s">
        <v>120</v>
      </c>
      <c r="E14" s="52"/>
      <c r="F14" s="52"/>
      <c r="G14" s="52"/>
      <c r="H14" s="52"/>
      <c r="I14" s="53"/>
      <c r="J14" s="4">
        <v>90</v>
      </c>
      <c r="K14" s="4">
        <v>90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5">
        <f t="shared" si="0"/>
        <v>90</v>
      </c>
    </row>
    <row r="15" spans="2:18" ht="15" customHeight="1" x14ac:dyDescent="0.25">
      <c r="B15" s="6">
        <f t="shared" si="1"/>
        <v>7</v>
      </c>
      <c r="C15" s="14" t="s">
        <v>99</v>
      </c>
      <c r="D15" s="54" t="s">
        <v>121</v>
      </c>
      <c r="E15" s="52"/>
      <c r="F15" s="52"/>
      <c r="G15" s="52"/>
      <c r="H15" s="52"/>
      <c r="I15" s="53"/>
      <c r="J15" s="4">
        <v>90</v>
      </c>
      <c r="K15" s="4">
        <v>90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5">
        <f t="shared" si="0"/>
        <v>90</v>
      </c>
    </row>
    <row r="16" spans="2:18" x14ac:dyDescent="0.25">
      <c r="B16" s="6">
        <f t="shared" si="1"/>
        <v>8</v>
      </c>
      <c r="C16" s="14" t="s">
        <v>100</v>
      </c>
      <c r="D16" s="54" t="s">
        <v>122</v>
      </c>
      <c r="E16" s="52"/>
      <c r="F16" s="52"/>
      <c r="G16" s="52"/>
      <c r="H16" s="52"/>
      <c r="I16" s="53"/>
      <c r="J16" s="4">
        <v>90</v>
      </c>
      <c r="K16" s="4">
        <v>90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5">
        <v>87</v>
      </c>
    </row>
    <row r="17" spans="2:17" x14ac:dyDescent="0.25">
      <c r="B17" s="6">
        <f t="shared" si="1"/>
        <v>9</v>
      </c>
      <c r="C17" s="14" t="s">
        <v>50</v>
      </c>
      <c r="D17" s="54" t="s">
        <v>80</v>
      </c>
      <c r="E17" s="52"/>
      <c r="F17" s="52"/>
      <c r="G17" s="52"/>
      <c r="H17" s="52"/>
      <c r="I17" s="53"/>
      <c r="J17" s="4">
        <v>0</v>
      </c>
      <c r="K17" s="4">
        <v>90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5"/>
    </row>
    <row r="18" spans="2:17" x14ac:dyDescent="0.25">
      <c r="B18" s="6">
        <f t="shared" si="1"/>
        <v>10</v>
      </c>
      <c r="C18" s="14" t="s">
        <v>101</v>
      </c>
      <c r="D18" s="54" t="s">
        <v>123</v>
      </c>
      <c r="E18" s="52"/>
      <c r="F18" s="52"/>
      <c r="G18" s="52"/>
      <c r="H18" s="52"/>
      <c r="I18" s="53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/>
    </row>
    <row r="19" spans="2:17" x14ac:dyDescent="0.25">
      <c r="B19" s="6">
        <f t="shared" si="1"/>
        <v>11</v>
      </c>
      <c r="C19" s="14" t="s">
        <v>102</v>
      </c>
      <c r="D19" s="54" t="s">
        <v>124</v>
      </c>
      <c r="E19" s="52"/>
      <c r="F19" s="52"/>
      <c r="G19" s="52"/>
      <c r="H19" s="52"/>
      <c r="I19" s="53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 x14ac:dyDescent="0.25">
      <c r="B20" s="6">
        <f t="shared" si="1"/>
        <v>12</v>
      </c>
      <c r="C20" s="14" t="s">
        <v>103</v>
      </c>
      <c r="D20" s="54" t="s">
        <v>125</v>
      </c>
      <c r="E20" s="52"/>
      <c r="F20" s="52"/>
      <c r="G20" s="52"/>
      <c r="H20" s="52"/>
      <c r="I20" s="53"/>
      <c r="J20" s="4">
        <v>80</v>
      </c>
      <c r="K20" s="4">
        <v>80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5">
        <v>77</v>
      </c>
    </row>
    <row r="21" spans="2:17" x14ac:dyDescent="0.25">
      <c r="B21" s="6">
        <f t="shared" si="1"/>
        <v>13</v>
      </c>
      <c r="C21" s="14" t="s">
        <v>104</v>
      </c>
      <c r="D21" s="54" t="s">
        <v>126</v>
      </c>
      <c r="E21" s="52"/>
      <c r="F21" s="52"/>
      <c r="G21" s="52"/>
      <c r="H21" s="52"/>
      <c r="I21" s="53"/>
      <c r="J21" s="4">
        <v>90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5">
        <f t="shared" si="0"/>
        <v>90</v>
      </c>
    </row>
    <row r="22" spans="2:17" x14ac:dyDescent="0.25">
      <c r="B22" s="6">
        <f t="shared" si="1"/>
        <v>14</v>
      </c>
      <c r="C22" s="14" t="s">
        <v>105</v>
      </c>
      <c r="D22" s="28" t="s">
        <v>127</v>
      </c>
      <c r="E22" s="29"/>
      <c r="F22" s="29"/>
      <c r="G22" s="29"/>
      <c r="H22" s="29"/>
      <c r="I22" s="30"/>
      <c r="J22" s="4">
        <v>100</v>
      </c>
      <c r="K22" s="4">
        <v>100</v>
      </c>
      <c r="L22" s="4">
        <v>70</v>
      </c>
      <c r="M22" s="4">
        <v>0</v>
      </c>
      <c r="N22" s="4">
        <v>0</v>
      </c>
      <c r="O22" s="4">
        <v>0</v>
      </c>
      <c r="P22" s="4">
        <v>0</v>
      </c>
      <c r="Q22" s="15">
        <f t="shared" si="0"/>
        <v>90</v>
      </c>
    </row>
    <row r="23" spans="2:17" x14ac:dyDescent="0.25">
      <c r="B23" s="6">
        <f t="shared" si="1"/>
        <v>15</v>
      </c>
      <c r="C23" s="14" t="s">
        <v>106</v>
      </c>
      <c r="D23" s="28" t="s">
        <v>128</v>
      </c>
      <c r="E23" s="29"/>
      <c r="F23" s="29"/>
      <c r="G23" s="29"/>
      <c r="H23" s="29"/>
      <c r="I23" s="30"/>
      <c r="J23" s="4">
        <v>70</v>
      </c>
      <c r="K23" s="4">
        <v>70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5">
        <f t="shared" si="0"/>
        <v>70</v>
      </c>
    </row>
    <row r="24" spans="2:17" x14ac:dyDescent="0.25">
      <c r="B24" s="6">
        <f t="shared" si="1"/>
        <v>16</v>
      </c>
      <c r="C24" s="14" t="s">
        <v>107</v>
      </c>
      <c r="D24" s="28" t="s">
        <v>129</v>
      </c>
      <c r="E24" s="29"/>
      <c r="F24" s="29"/>
      <c r="G24" s="29"/>
      <c r="H24" s="29"/>
      <c r="I24" s="30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5">
        <f t="shared" si="0"/>
        <v>100</v>
      </c>
    </row>
    <row r="25" spans="2:17" x14ac:dyDescent="0.25">
      <c r="B25" s="6">
        <f t="shared" si="1"/>
        <v>17</v>
      </c>
      <c r="C25" s="14" t="s">
        <v>108</v>
      </c>
      <c r="D25" s="28" t="s">
        <v>130</v>
      </c>
      <c r="E25" s="29"/>
      <c r="F25" s="29"/>
      <c r="G25" s="29"/>
      <c r="H25" s="29"/>
      <c r="I25" s="30"/>
      <c r="J25" s="4">
        <v>90</v>
      </c>
      <c r="K25" s="4">
        <v>90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5">
        <v>87</v>
      </c>
    </row>
    <row r="26" spans="2:17" x14ac:dyDescent="0.25">
      <c r="B26" s="6">
        <f t="shared" si="1"/>
        <v>18</v>
      </c>
      <c r="C26" s="14" t="s">
        <v>109</v>
      </c>
      <c r="D26" s="28" t="s">
        <v>131</v>
      </c>
      <c r="E26" s="29"/>
      <c r="F26" s="29"/>
      <c r="G26" s="29"/>
      <c r="H26" s="29"/>
      <c r="I26" s="30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5">
        <f t="shared" si="0"/>
        <v>100</v>
      </c>
    </row>
    <row r="27" spans="2:17" ht="15" customHeight="1" x14ac:dyDescent="0.25">
      <c r="B27" s="6">
        <f t="shared" si="1"/>
        <v>19</v>
      </c>
      <c r="C27" s="14" t="s">
        <v>110</v>
      </c>
      <c r="D27" s="28" t="s">
        <v>132</v>
      </c>
      <c r="E27" s="29"/>
      <c r="F27" s="29"/>
      <c r="G27" s="29"/>
      <c r="H27" s="29"/>
      <c r="I27" s="30"/>
      <c r="J27" s="4">
        <v>70</v>
      </c>
      <c r="K27" s="4">
        <v>70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15">
        <f t="shared" si="0"/>
        <v>70</v>
      </c>
    </row>
    <row r="28" spans="2:17" x14ac:dyDescent="0.25">
      <c r="B28" s="6">
        <f t="shared" si="1"/>
        <v>20</v>
      </c>
      <c r="C28" s="14" t="s">
        <v>111</v>
      </c>
      <c r="D28" s="28" t="s">
        <v>133</v>
      </c>
      <c r="E28" s="29"/>
      <c r="F28" s="29"/>
      <c r="G28" s="29"/>
      <c r="H28" s="29"/>
      <c r="I28" s="30"/>
      <c r="J28" s="4">
        <v>70</v>
      </c>
      <c r="K28" s="4">
        <v>100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15">
        <f t="shared" si="0"/>
        <v>80</v>
      </c>
    </row>
    <row r="29" spans="2:17" x14ac:dyDescent="0.25">
      <c r="B29" s="6">
        <f t="shared" si="1"/>
        <v>21</v>
      </c>
      <c r="C29" s="14" t="s">
        <v>112</v>
      </c>
      <c r="D29" s="28" t="s">
        <v>134</v>
      </c>
      <c r="E29" s="29"/>
      <c r="F29" s="29"/>
      <c r="G29" s="29"/>
      <c r="H29" s="29"/>
      <c r="I29" s="30"/>
      <c r="J29" s="4">
        <v>90</v>
      </c>
      <c r="K29" s="4">
        <v>100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5">
        <f t="shared" si="0"/>
        <v>90</v>
      </c>
    </row>
    <row r="30" spans="2:17" x14ac:dyDescent="0.25">
      <c r="B30" s="6">
        <f t="shared" si="1"/>
        <v>22</v>
      </c>
      <c r="C30" s="14" t="s">
        <v>113</v>
      </c>
      <c r="D30" s="28" t="s">
        <v>135</v>
      </c>
      <c r="E30" s="29"/>
      <c r="F30" s="29"/>
      <c r="G30" s="29"/>
      <c r="H30" s="29"/>
      <c r="I30" s="30"/>
      <c r="J30" s="4">
        <v>90</v>
      </c>
      <c r="K30" s="4">
        <v>100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5">
        <v>94</v>
      </c>
    </row>
    <row r="31" spans="2:17" x14ac:dyDescent="0.25">
      <c r="B31" s="6">
        <f t="shared" si="1"/>
        <v>23</v>
      </c>
      <c r="C31" s="14" t="s">
        <v>114</v>
      </c>
      <c r="D31" s="28" t="s">
        <v>136</v>
      </c>
      <c r="E31" s="29"/>
      <c r="F31" s="29"/>
      <c r="G31" s="29"/>
      <c r="H31" s="29"/>
      <c r="I31" s="30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5">
        <f t="shared" si="0"/>
        <v>100</v>
      </c>
    </row>
    <row r="32" spans="2:17" x14ac:dyDescent="0.25">
      <c r="B32" s="6">
        <f t="shared" si="1"/>
        <v>24</v>
      </c>
      <c r="C32" s="14" t="s">
        <v>115</v>
      </c>
      <c r="D32" s="28" t="s">
        <v>28</v>
      </c>
      <c r="E32" s="29"/>
      <c r="F32" s="29"/>
      <c r="G32" s="29"/>
      <c r="H32" s="29"/>
      <c r="I32" s="30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f t="shared" si="0"/>
        <v>0</v>
      </c>
    </row>
    <row r="33" spans="2:17" x14ac:dyDescent="0.25">
      <c r="B33" s="6">
        <f t="shared" si="1"/>
        <v>25</v>
      </c>
      <c r="C33" s="14" t="s">
        <v>116</v>
      </c>
      <c r="D33" s="28" t="s">
        <v>137</v>
      </c>
      <c r="E33" s="29"/>
      <c r="F33" s="29"/>
      <c r="G33" s="29"/>
      <c r="H33" s="29"/>
      <c r="I33" s="30"/>
      <c r="J33" s="4">
        <v>90</v>
      </c>
      <c r="K33" s="4">
        <v>80</v>
      </c>
      <c r="L33" s="4">
        <v>80</v>
      </c>
      <c r="M33" s="4">
        <v>0</v>
      </c>
      <c r="N33" s="4">
        <v>0</v>
      </c>
      <c r="O33" s="4">
        <v>0</v>
      </c>
      <c r="P33" s="4">
        <v>0</v>
      </c>
      <c r="Q33" s="15">
        <v>84</v>
      </c>
    </row>
    <row r="34" spans="2:17" x14ac:dyDescent="0.25">
      <c r="B34" s="6">
        <f t="shared" si="1"/>
        <v>26</v>
      </c>
      <c r="C34" s="14"/>
      <c r="D34" s="28"/>
      <c r="E34" s="29"/>
      <c r="F34" s="29"/>
      <c r="G34" s="29"/>
      <c r="H34" s="29"/>
      <c r="I34" s="30"/>
      <c r="J34" s="4">
        <f>SUM(J9:J33)</f>
        <v>2080</v>
      </c>
      <c r="K34" s="4">
        <f>SUM(K5:K33)</f>
        <v>2130</v>
      </c>
      <c r="L34" s="4">
        <f>SUM(L5:L33)</f>
        <v>2000</v>
      </c>
      <c r="M34" s="4"/>
      <c r="N34" s="4"/>
      <c r="O34" s="4"/>
      <c r="P34" s="4"/>
      <c r="Q34" s="16">
        <f>AVERAGE(Q9:Q33)</f>
        <v>86.347826086956516</v>
      </c>
    </row>
    <row r="35" spans="2:17" x14ac:dyDescent="0.25">
      <c r="B35" s="6">
        <f t="shared" si="1"/>
        <v>27</v>
      </c>
      <c r="C35" s="14"/>
      <c r="D35" s="28"/>
      <c r="E35" s="29"/>
      <c r="F35" s="29"/>
      <c r="G35" s="29"/>
      <c r="H35" s="29"/>
      <c r="I35" s="30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28</v>
      </c>
      <c r="C36" s="14"/>
      <c r="D36" s="28"/>
      <c r="E36" s="29"/>
      <c r="F36" s="29"/>
      <c r="G36" s="29"/>
      <c r="H36" s="29"/>
      <c r="I36" s="30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14"/>
      <c r="D37" s="50"/>
      <c r="E37" s="32"/>
      <c r="F37" s="32"/>
      <c r="G37" s="32"/>
      <c r="H37" s="32"/>
      <c r="I37" s="33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1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1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3"/>
      <c r="D54" s="23"/>
      <c r="E54" s="1"/>
      <c r="H54" s="45" t="s">
        <v>19</v>
      </c>
      <c r="I54" s="45"/>
      <c r="J54" s="10">
        <v>23</v>
      </c>
      <c r="K54" s="10">
        <v>23</v>
      </c>
      <c r="L54" s="10">
        <v>23</v>
      </c>
      <c r="M54" s="10">
        <f t="shared" ref="M54:P58" si="2">COUNTIF(M10:M53,"&gt;=70")</f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0">
        <v>23</v>
      </c>
    </row>
    <row r="55" spans="2:17" x14ac:dyDescent="0.25">
      <c r="C55" s="23"/>
      <c r="D55" s="23"/>
      <c r="E55" s="8"/>
      <c r="H55" s="46" t="s">
        <v>20</v>
      </c>
      <c r="I55" s="46"/>
      <c r="J55" s="11">
        <v>2</v>
      </c>
      <c r="K55" s="11">
        <v>2</v>
      </c>
      <c r="L55" s="11">
        <v>2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</v>
      </c>
    </row>
    <row r="56" spans="2:17" x14ac:dyDescent="0.25">
      <c r="C56" s="23"/>
      <c r="D56" s="23"/>
      <c r="E56" s="23"/>
      <c r="H56" s="46" t="s">
        <v>21</v>
      </c>
      <c r="I56" s="46"/>
      <c r="J56" s="11">
        <v>25</v>
      </c>
      <c r="K56" s="11">
        <v>25</v>
      </c>
      <c r="L56" s="11">
        <v>25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1">
        <v>25</v>
      </c>
    </row>
    <row r="57" spans="2:17" x14ac:dyDescent="0.25">
      <c r="C57" s="23"/>
      <c r="D57" s="23"/>
      <c r="E57" s="1"/>
      <c r="H57" s="47" t="s">
        <v>16</v>
      </c>
      <c r="I57" s="47"/>
      <c r="J57" s="12">
        <f>J54/J56</f>
        <v>0.92</v>
      </c>
      <c r="K57" s="12">
        <f t="shared" ref="K57:L57" si="3">K54/K56</f>
        <v>0.92</v>
      </c>
      <c r="L57" s="12">
        <f t="shared" si="3"/>
        <v>0.92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Q54/Q56</f>
        <v>0.92</v>
      </c>
    </row>
    <row r="58" spans="2:17" x14ac:dyDescent="0.25">
      <c r="C58" s="23"/>
      <c r="D58" s="23"/>
      <c r="E58" s="1"/>
      <c r="H58" s="47" t="s">
        <v>17</v>
      </c>
      <c r="I58" s="47"/>
      <c r="J58" s="12">
        <f>J55/J56</f>
        <v>0.08</v>
      </c>
      <c r="K58" s="12">
        <f t="shared" ref="K58:L58" si="4">K55/K56</f>
        <v>0.08</v>
      </c>
      <c r="L58" s="12">
        <f t="shared" si="4"/>
        <v>0.08</v>
      </c>
      <c r="M58" s="10">
        <f t="shared" si="2"/>
        <v>0</v>
      </c>
      <c r="N58" s="10">
        <f t="shared" si="2"/>
        <v>0</v>
      </c>
      <c r="O58" s="10">
        <f t="shared" si="2"/>
        <v>0</v>
      </c>
      <c r="P58" s="10">
        <f t="shared" si="2"/>
        <v>0</v>
      </c>
      <c r="Q58" s="12">
        <f>Q55/Q56</f>
        <v>0.08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2" t="s">
        <v>18</v>
      </c>
      <c r="K62" s="42"/>
      <c r="L62" s="42"/>
      <c r="M62" s="42"/>
      <c r="N62" s="42"/>
      <c r="O62" s="42"/>
      <c r="P62" s="4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zoomScale="98" zoomScaleNormal="98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ht="14.25" customHeight="1" x14ac:dyDescent="0.25">
      <c r="C4" t="s">
        <v>0</v>
      </c>
      <c r="D4" s="49" t="s">
        <v>138</v>
      </c>
      <c r="E4" s="49"/>
      <c r="F4" s="49"/>
      <c r="G4" s="49"/>
      <c r="I4" t="s">
        <v>1</v>
      </c>
      <c r="J4" s="36" t="s">
        <v>139</v>
      </c>
      <c r="K4" s="36"/>
      <c r="M4" t="s">
        <v>2</v>
      </c>
      <c r="N4" s="37">
        <v>45434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30</v>
      </c>
      <c r="E6" s="36"/>
      <c r="F6" s="36"/>
      <c r="G6" s="36"/>
      <c r="I6" s="23" t="s">
        <v>22</v>
      </c>
      <c r="J6" s="23"/>
      <c r="K6" s="43" t="s">
        <v>25</v>
      </c>
      <c r="L6" s="43"/>
      <c r="M6" s="43"/>
      <c r="N6" s="43"/>
      <c r="O6" s="43"/>
      <c r="P6" s="43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140</v>
      </c>
      <c r="D9" s="39" t="s">
        <v>161</v>
      </c>
      <c r="E9" s="40"/>
      <c r="F9" s="40"/>
      <c r="G9" s="40"/>
      <c r="H9" s="40"/>
      <c r="I9" s="41"/>
      <c r="J9" s="4">
        <v>70</v>
      </c>
      <c r="K9" s="4">
        <v>90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5">
        <v>87</v>
      </c>
    </row>
    <row r="10" spans="2:18" ht="15.75" thickBot="1" x14ac:dyDescent="0.3">
      <c r="B10" s="6">
        <f>B9+1</f>
        <v>2</v>
      </c>
      <c r="C10" s="18" t="s">
        <v>141</v>
      </c>
      <c r="D10" s="28" t="s">
        <v>162</v>
      </c>
      <c r="E10" s="29"/>
      <c r="F10" s="29"/>
      <c r="G10" s="29"/>
      <c r="H10" s="29"/>
      <c r="I10" s="30"/>
      <c r="J10" s="4">
        <v>90</v>
      </c>
      <c r="K10" s="4">
        <v>90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5">
        <f t="shared" ref="Q10:Q21" si="0">SUM(J10+K10+L10)/3</f>
        <v>90</v>
      </c>
    </row>
    <row r="11" spans="2:18" ht="15.75" thickBot="1" x14ac:dyDescent="0.3">
      <c r="B11" s="6">
        <f t="shared" ref="B11:B51" si="1">B10+1</f>
        <v>3</v>
      </c>
      <c r="C11" s="18" t="s">
        <v>142</v>
      </c>
      <c r="D11" s="28" t="s">
        <v>163</v>
      </c>
      <c r="E11" s="29"/>
      <c r="F11" s="29"/>
      <c r="G11" s="29"/>
      <c r="H11" s="29"/>
      <c r="I11" s="30"/>
      <c r="J11" s="4">
        <v>90</v>
      </c>
      <c r="K11" s="4">
        <v>90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5">
        <f t="shared" si="0"/>
        <v>90</v>
      </c>
    </row>
    <row r="12" spans="2:18" ht="15.75" thickBot="1" x14ac:dyDescent="0.3">
      <c r="B12" s="6">
        <f t="shared" si="1"/>
        <v>4</v>
      </c>
      <c r="C12" s="18" t="s">
        <v>143</v>
      </c>
      <c r="D12" s="28" t="s">
        <v>164</v>
      </c>
      <c r="E12" s="29"/>
      <c r="F12" s="29"/>
      <c r="G12" s="29"/>
      <c r="H12" s="29"/>
      <c r="I12" s="30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5">
        <f t="shared" si="0"/>
        <v>100</v>
      </c>
    </row>
    <row r="13" spans="2:18" ht="15.75" thickBot="1" x14ac:dyDescent="0.3">
      <c r="B13" s="6">
        <f t="shared" si="1"/>
        <v>5</v>
      </c>
      <c r="C13" s="18" t="s">
        <v>144</v>
      </c>
      <c r="D13" s="28" t="s">
        <v>165</v>
      </c>
      <c r="E13" s="29"/>
      <c r="F13" s="29"/>
      <c r="G13" s="29"/>
      <c r="H13" s="29"/>
      <c r="I13" s="30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5">
        <f t="shared" si="0"/>
        <v>100</v>
      </c>
    </row>
    <row r="14" spans="2:18" ht="15.75" thickBot="1" x14ac:dyDescent="0.3">
      <c r="B14" s="6">
        <f t="shared" si="1"/>
        <v>6</v>
      </c>
      <c r="C14" s="18" t="s">
        <v>145</v>
      </c>
      <c r="D14" s="28" t="s">
        <v>166</v>
      </c>
      <c r="E14" s="29"/>
      <c r="F14" s="29"/>
      <c r="G14" s="29"/>
      <c r="H14" s="29"/>
      <c r="I14" s="30"/>
      <c r="J14" s="4">
        <v>90</v>
      </c>
      <c r="K14" s="4">
        <v>90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5">
        <f t="shared" si="0"/>
        <v>90</v>
      </c>
    </row>
    <row r="15" spans="2:18" ht="15.75" thickBot="1" x14ac:dyDescent="0.3">
      <c r="B15" s="6">
        <f t="shared" si="1"/>
        <v>7</v>
      </c>
      <c r="C15" s="18" t="s">
        <v>146</v>
      </c>
      <c r="D15" s="28" t="s">
        <v>167</v>
      </c>
      <c r="E15" s="29"/>
      <c r="F15" s="29"/>
      <c r="G15" s="29"/>
      <c r="H15" s="29"/>
      <c r="I15" s="30"/>
      <c r="J15" s="4">
        <v>90</v>
      </c>
      <c r="K15" s="4">
        <v>90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5">
        <f t="shared" si="0"/>
        <v>90</v>
      </c>
    </row>
    <row r="16" spans="2:18" ht="15.75" thickBot="1" x14ac:dyDescent="0.3">
      <c r="B16" s="6">
        <f t="shared" si="1"/>
        <v>8</v>
      </c>
      <c r="C16" s="18" t="s">
        <v>147</v>
      </c>
      <c r="D16" s="28" t="s">
        <v>168</v>
      </c>
      <c r="E16" s="29"/>
      <c r="F16" s="29"/>
      <c r="G16" s="29"/>
      <c r="H16" s="29"/>
      <c r="I16" s="30"/>
      <c r="J16" s="4">
        <v>90</v>
      </c>
      <c r="K16" s="4">
        <v>90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5">
        <f t="shared" si="0"/>
        <v>90</v>
      </c>
    </row>
    <row r="17" spans="2:17" ht="15.75" thickBot="1" x14ac:dyDescent="0.3">
      <c r="B17" s="6">
        <f t="shared" si="1"/>
        <v>9</v>
      </c>
      <c r="C17" s="18" t="s">
        <v>148</v>
      </c>
      <c r="D17" s="28" t="s">
        <v>169</v>
      </c>
      <c r="E17" s="29"/>
      <c r="F17" s="29"/>
      <c r="G17" s="29"/>
      <c r="H17" s="29"/>
      <c r="I17" s="30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5">
        <f t="shared" si="0"/>
        <v>100</v>
      </c>
    </row>
    <row r="18" spans="2:17" ht="15.75" thickBot="1" x14ac:dyDescent="0.3">
      <c r="B18" s="6">
        <f t="shared" si="1"/>
        <v>10</v>
      </c>
      <c r="C18" s="18" t="s">
        <v>149</v>
      </c>
      <c r="D18" s="28" t="s">
        <v>170</v>
      </c>
      <c r="E18" s="29"/>
      <c r="F18" s="29"/>
      <c r="G18" s="29"/>
      <c r="H18" s="29"/>
      <c r="I18" s="30"/>
      <c r="J18" s="4">
        <v>70</v>
      </c>
      <c r="K18" s="4">
        <v>70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5">
        <f t="shared" si="0"/>
        <v>70</v>
      </c>
    </row>
    <row r="19" spans="2:17" ht="15.75" thickBot="1" x14ac:dyDescent="0.3">
      <c r="B19" s="6">
        <f t="shared" si="1"/>
        <v>11</v>
      </c>
      <c r="C19" s="18" t="s">
        <v>150</v>
      </c>
      <c r="D19" s="28" t="s">
        <v>171</v>
      </c>
      <c r="E19" s="29"/>
      <c r="F19" s="29"/>
      <c r="G19" s="29"/>
      <c r="H19" s="29"/>
      <c r="I19" s="30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5">
        <f t="shared" si="0"/>
        <v>100</v>
      </c>
    </row>
    <row r="20" spans="2:17" ht="15.75" thickBot="1" x14ac:dyDescent="0.3">
      <c r="B20" s="6">
        <f t="shared" si="1"/>
        <v>12</v>
      </c>
      <c r="C20" s="18" t="s">
        <v>151</v>
      </c>
      <c r="D20" s="28" t="s">
        <v>172</v>
      </c>
      <c r="E20" s="29"/>
      <c r="F20" s="29"/>
      <c r="G20" s="29"/>
      <c r="H20" s="29"/>
      <c r="I20" s="30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5">
        <f t="shared" si="0"/>
        <v>100</v>
      </c>
    </row>
    <row r="21" spans="2:17" ht="15.75" thickBot="1" x14ac:dyDescent="0.3">
      <c r="B21" s="6">
        <v>13</v>
      </c>
      <c r="C21" s="18" t="s">
        <v>152</v>
      </c>
      <c r="D21" s="28" t="s">
        <v>173</v>
      </c>
      <c r="E21" s="29"/>
      <c r="F21" s="29"/>
      <c r="G21" s="29"/>
      <c r="H21" s="29"/>
      <c r="I21" s="30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5">
        <f t="shared" si="0"/>
        <v>100</v>
      </c>
    </row>
    <row r="22" spans="2:17" ht="15.75" thickBot="1" x14ac:dyDescent="0.3">
      <c r="B22" s="6">
        <v>14</v>
      </c>
      <c r="C22" s="18" t="s">
        <v>153</v>
      </c>
      <c r="D22" s="28" t="s">
        <v>174</v>
      </c>
      <c r="E22" s="29"/>
      <c r="F22" s="29"/>
      <c r="G22" s="29"/>
      <c r="H22" s="29"/>
      <c r="I22" s="30"/>
      <c r="J22" s="4">
        <v>100</v>
      </c>
      <c r="K22" s="4">
        <v>90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5">
        <v>94</v>
      </c>
    </row>
    <row r="23" spans="2:17" ht="15.75" thickBot="1" x14ac:dyDescent="0.3">
      <c r="B23" s="6">
        <f t="shared" si="1"/>
        <v>15</v>
      </c>
      <c r="C23" s="18" t="s">
        <v>154</v>
      </c>
      <c r="D23" s="28" t="s">
        <v>175</v>
      </c>
      <c r="E23" s="29"/>
      <c r="F23" s="29"/>
      <c r="G23" s="29"/>
      <c r="H23" s="29"/>
      <c r="I23" s="30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5">
        <f>SUM(J23+K23+L23)/3</f>
        <v>100</v>
      </c>
    </row>
    <row r="24" spans="2:17" ht="15.75" thickBot="1" x14ac:dyDescent="0.3">
      <c r="B24" s="6">
        <f t="shared" si="1"/>
        <v>16</v>
      </c>
      <c r="C24" s="18" t="s">
        <v>155</v>
      </c>
      <c r="D24" s="50" t="s">
        <v>176</v>
      </c>
      <c r="E24" s="32"/>
      <c r="F24" s="32"/>
      <c r="G24" s="32"/>
      <c r="H24" s="32"/>
      <c r="I24" s="33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5">
        <f>SUM(J24+K24+L24)/3</f>
        <v>100</v>
      </c>
    </row>
    <row r="25" spans="2:17" ht="15.75" thickBot="1" x14ac:dyDescent="0.3">
      <c r="B25" s="6">
        <f t="shared" si="1"/>
        <v>17</v>
      </c>
      <c r="C25" s="18" t="s">
        <v>156</v>
      </c>
      <c r="D25" s="55" t="s">
        <v>177</v>
      </c>
      <c r="E25" s="55"/>
      <c r="F25" s="55"/>
      <c r="G25" s="55"/>
      <c r="H25" s="55"/>
      <c r="I25" s="55"/>
      <c r="J25" s="4">
        <v>90</v>
      </c>
      <c r="K25" s="4">
        <v>90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15">
        <v>94</v>
      </c>
    </row>
    <row r="26" spans="2:17" ht="15.75" thickBot="1" x14ac:dyDescent="0.3">
      <c r="B26" s="6">
        <f t="shared" si="1"/>
        <v>18</v>
      </c>
      <c r="C26" s="18" t="s">
        <v>157</v>
      </c>
      <c r="D26" s="55" t="s">
        <v>178</v>
      </c>
      <c r="E26" s="55"/>
      <c r="F26" s="55"/>
      <c r="G26" s="55"/>
      <c r="H26" s="55"/>
      <c r="I26" s="55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5">
        <f>SUM(J26+K26+L26)/3</f>
        <v>100</v>
      </c>
    </row>
    <row r="27" spans="2:17" ht="15.75" thickBot="1" x14ac:dyDescent="0.3">
      <c r="B27" s="6">
        <f t="shared" si="1"/>
        <v>19</v>
      </c>
      <c r="C27" s="18" t="s">
        <v>158</v>
      </c>
      <c r="D27" s="55" t="s">
        <v>179</v>
      </c>
      <c r="E27" s="55"/>
      <c r="F27" s="55"/>
      <c r="G27" s="55"/>
      <c r="H27" s="55"/>
      <c r="I27" s="55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5">
        <f>SUM(J27+K27+L27)/3</f>
        <v>100</v>
      </c>
    </row>
    <row r="28" spans="2:17" ht="15.75" thickBot="1" x14ac:dyDescent="0.3">
      <c r="B28" s="6">
        <v>20</v>
      </c>
      <c r="C28" s="18" t="s">
        <v>159</v>
      </c>
      <c r="D28" s="55" t="s">
        <v>180</v>
      </c>
      <c r="E28" s="55"/>
      <c r="F28" s="55"/>
      <c r="G28" s="55"/>
      <c r="H28" s="55"/>
      <c r="I28" s="55"/>
      <c r="J28" s="4">
        <v>90</v>
      </c>
      <c r="K28" s="4">
        <v>90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5">
        <f>SUM(J28+K28+L28)/3</f>
        <v>90</v>
      </c>
    </row>
    <row r="29" spans="2:17" ht="15.75" thickBot="1" x14ac:dyDescent="0.3">
      <c r="B29" s="6">
        <f t="shared" si="1"/>
        <v>21</v>
      </c>
      <c r="C29" s="18" t="s">
        <v>160</v>
      </c>
      <c r="D29" s="55" t="s">
        <v>181</v>
      </c>
      <c r="E29" s="55"/>
      <c r="F29" s="55"/>
      <c r="G29" s="55"/>
      <c r="H29" s="55"/>
      <c r="I29" s="55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5">
        <f>SUM(J29+K29+L29)/3</f>
        <v>100</v>
      </c>
    </row>
    <row r="30" spans="2:17" x14ac:dyDescent="0.25">
      <c r="B30" s="6">
        <f t="shared" si="1"/>
        <v>22</v>
      </c>
      <c r="C30" s="6"/>
      <c r="D30" s="55"/>
      <c r="E30" s="55"/>
      <c r="F30" s="55"/>
      <c r="G30" s="55"/>
      <c r="H30" s="55"/>
      <c r="I30" s="55"/>
      <c r="J30" s="4">
        <f>SUM(J9:J29)</f>
        <v>1970</v>
      </c>
      <c r="K30" s="4">
        <f>SUM(K1:K29)</f>
        <v>1980</v>
      </c>
      <c r="L30" s="4">
        <f>SUM(L1:L29)</f>
        <v>2000</v>
      </c>
      <c r="M30" s="4"/>
      <c r="N30" s="4"/>
      <c r="O30" s="4"/>
      <c r="P30" s="4"/>
      <c r="Q30" s="16">
        <f>AVERAGE(Q9:Q29)</f>
        <v>94.523809523809518</v>
      </c>
    </row>
    <row r="31" spans="2:17" x14ac:dyDescent="0.25">
      <c r="B31" s="6">
        <f t="shared" si="1"/>
        <v>23</v>
      </c>
      <c r="C31" s="6"/>
      <c r="D31" s="55"/>
      <c r="E31" s="55"/>
      <c r="F31" s="55"/>
      <c r="G31" s="55"/>
      <c r="H31" s="55"/>
      <c r="I31" s="55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1"/>
        <v>24</v>
      </c>
      <c r="C32" s="6"/>
      <c r="D32" s="55"/>
      <c r="E32" s="55"/>
      <c r="F32" s="55"/>
      <c r="G32" s="55"/>
      <c r="H32" s="55"/>
      <c r="I32" s="55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1"/>
        <v>25</v>
      </c>
      <c r="C33" s="6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1"/>
        <v>26</v>
      </c>
      <c r="C34" s="6"/>
      <c r="D34" s="55"/>
      <c r="E34" s="55"/>
      <c r="F34" s="55"/>
      <c r="G34" s="55"/>
      <c r="H34" s="55"/>
      <c r="I34" s="55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1"/>
        <v>27</v>
      </c>
      <c r="C35" s="6"/>
      <c r="D35" s="55"/>
      <c r="E35" s="55"/>
      <c r="F35" s="55"/>
      <c r="G35" s="55"/>
      <c r="H35" s="55"/>
      <c r="I35" s="55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1"/>
        <v>28</v>
      </c>
      <c r="C36" s="6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1"/>
        <v>29</v>
      </c>
      <c r="C37" s="6"/>
      <c r="D37" s="55"/>
      <c r="E37" s="55"/>
      <c r="F37" s="55"/>
      <c r="G37" s="55"/>
      <c r="H37" s="55"/>
      <c r="I37" s="55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1"/>
        <v>35</v>
      </c>
      <c r="C43" s="7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1"/>
        <v>36</v>
      </c>
      <c r="C44" s="7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1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1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1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1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1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1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1"/>
        <v>43</v>
      </c>
      <c r="C51" s="3"/>
      <c r="D51" s="25"/>
      <c r="E51" s="26"/>
      <c r="F51" s="26"/>
      <c r="G51" s="26"/>
      <c r="H51" s="26"/>
      <c r="I51" s="27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23"/>
      <c r="D52" s="23"/>
      <c r="E52" s="1"/>
      <c r="H52" s="45" t="s">
        <v>19</v>
      </c>
      <c r="I52" s="45"/>
      <c r="J52" s="10">
        <v>21</v>
      </c>
      <c r="K52" s="10">
        <v>21</v>
      </c>
      <c r="L52" s="10">
        <v>21</v>
      </c>
      <c r="M52" s="10">
        <f t="shared" ref="L52:P56" si="2">COUNTIF(M8:M51,"&gt;=70")</f>
        <v>0</v>
      </c>
      <c r="N52" s="10">
        <f t="shared" si="2"/>
        <v>0</v>
      </c>
      <c r="O52" s="10">
        <f t="shared" si="2"/>
        <v>0</v>
      </c>
      <c r="P52" s="10">
        <f t="shared" si="2"/>
        <v>0</v>
      </c>
      <c r="Q52" s="10">
        <v>21</v>
      </c>
    </row>
    <row r="53" spans="2:17" x14ac:dyDescent="0.25">
      <c r="C53" s="23"/>
      <c r="D53" s="23"/>
      <c r="E53" s="8"/>
      <c r="H53" s="46" t="s">
        <v>20</v>
      </c>
      <c r="I53" s="46"/>
      <c r="J53" s="11">
        <v>0</v>
      </c>
      <c r="K53" s="10">
        <v>0</v>
      </c>
      <c r="L53" s="10"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 x14ac:dyDescent="0.25">
      <c r="C54" s="23"/>
      <c r="D54" s="23"/>
      <c r="E54" s="23"/>
      <c r="H54" s="46" t="s">
        <v>21</v>
      </c>
      <c r="I54" s="46"/>
      <c r="J54" s="11">
        <v>21</v>
      </c>
      <c r="K54" s="10">
        <v>21</v>
      </c>
      <c r="L54" s="10">
        <f t="shared" si="2"/>
        <v>21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21</v>
      </c>
    </row>
    <row r="55" spans="2:17" x14ac:dyDescent="0.25">
      <c r="C55" s="23"/>
      <c r="D55" s="23"/>
      <c r="E55" s="1"/>
      <c r="H55" s="47" t="s">
        <v>16</v>
      </c>
      <c r="I55" s="47"/>
      <c r="J55" s="12">
        <f>J52/J54</f>
        <v>1</v>
      </c>
      <c r="K55" s="22">
        <v>1</v>
      </c>
      <c r="L55" s="22">
        <v>1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 x14ac:dyDescent="0.25">
      <c r="C56" s="23"/>
      <c r="D56" s="23"/>
      <c r="E56" s="1"/>
      <c r="H56" s="47" t="s">
        <v>17</v>
      </c>
      <c r="I56" s="47"/>
      <c r="J56" s="12">
        <f>J53/J54</f>
        <v>0</v>
      </c>
      <c r="K56" s="22">
        <v>0</v>
      </c>
      <c r="L56" s="22"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3">
        <f t="shared" ref="Q56" si="3">Q53/Q54</f>
        <v>0</v>
      </c>
    </row>
    <row r="57" spans="2:17" x14ac:dyDescent="0.25">
      <c r="C57" s="23"/>
      <c r="D57" s="23"/>
      <c r="E57" s="8"/>
    </row>
    <row r="58" spans="2:17" x14ac:dyDescent="0.25">
      <c r="C58" s="1"/>
      <c r="D58" s="1"/>
      <c r="E58" s="8"/>
    </row>
    <row r="59" spans="2:17" x14ac:dyDescent="0.25">
      <c r="J59" s="48"/>
      <c r="K59" s="48"/>
      <c r="L59" s="48"/>
      <c r="M59" s="48"/>
      <c r="N59" s="48"/>
      <c r="O59" s="48"/>
      <c r="P59" s="48"/>
    </row>
    <row r="60" spans="2:17" x14ac:dyDescent="0.25">
      <c r="J60" s="42" t="s">
        <v>18</v>
      </c>
      <c r="K60" s="42"/>
      <c r="L60" s="42"/>
      <c r="M60" s="42"/>
      <c r="N60" s="42"/>
      <c r="O60" s="42"/>
      <c r="P60" s="42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9B9-DFA7-4EDF-B535-3075734D34B7}">
  <dimension ref="B2:R62"/>
  <sheetViews>
    <sheetView topLeftCell="A7" zoomScale="87" zoomScaleNormal="87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ht="14.25" customHeight="1" x14ac:dyDescent="0.25">
      <c r="C4" t="s">
        <v>0</v>
      </c>
      <c r="D4" s="49" t="s">
        <v>182</v>
      </c>
      <c r="E4" s="49"/>
      <c r="F4" s="49"/>
      <c r="G4" s="49"/>
      <c r="I4" t="s">
        <v>1</v>
      </c>
      <c r="J4" s="36" t="s">
        <v>91</v>
      </c>
      <c r="K4" s="36"/>
      <c r="M4" t="s">
        <v>2</v>
      </c>
      <c r="N4" s="37">
        <v>45434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92</v>
      </c>
      <c r="E6" s="36"/>
      <c r="F6" s="36"/>
      <c r="G6" s="36"/>
      <c r="I6" s="23" t="s">
        <v>22</v>
      </c>
      <c r="J6" s="23"/>
      <c r="K6" s="43" t="s">
        <v>25</v>
      </c>
      <c r="L6" s="43"/>
      <c r="M6" s="43"/>
      <c r="N6" s="43"/>
      <c r="O6" s="43"/>
      <c r="P6" s="4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93</v>
      </c>
      <c r="D9" s="39" t="s">
        <v>26</v>
      </c>
      <c r="E9" s="40"/>
      <c r="F9" s="40"/>
      <c r="G9" s="40"/>
      <c r="H9" s="40"/>
      <c r="I9" s="41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5">
        <f>SUM(J9+K9+L9)/3</f>
        <v>100</v>
      </c>
    </row>
    <row r="10" spans="2:18" ht="15" customHeight="1" x14ac:dyDescent="0.25">
      <c r="B10" s="6">
        <f>B9+1</f>
        <v>2</v>
      </c>
      <c r="C10" s="14" t="s">
        <v>94</v>
      </c>
      <c r="D10" s="28" t="s">
        <v>27</v>
      </c>
      <c r="E10" s="29"/>
      <c r="F10" s="29"/>
      <c r="G10" s="29"/>
      <c r="H10" s="29"/>
      <c r="I10" s="30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5">
        <f>SUM(J10+K10+L10)/3</f>
        <v>100</v>
      </c>
    </row>
    <row r="11" spans="2:18" ht="14.25" customHeight="1" x14ac:dyDescent="0.25">
      <c r="B11" s="6">
        <f t="shared" ref="B11:B53" si="0">B10+1</f>
        <v>3</v>
      </c>
      <c r="C11" s="14" t="s">
        <v>95</v>
      </c>
      <c r="D11" s="54" t="s">
        <v>117</v>
      </c>
      <c r="E11" s="52"/>
      <c r="F11" s="52"/>
      <c r="G11" s="52"/>
      <c r="H11" s="52"/>
      <c r="I11" s="53"/>
      <c r="J11" s="4">
        <v>100</v>
      </c>
      <c r="K11" s="4">
        <v>100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5">
        <f>SUM(J11+K11+L11)/3</f>
        <v>100</v>
      </c>
    </row>
    <row r="12" spans="2:18" ht="14.25" customHeight="1" x14ac:dyDescent="0.25">
      <c r="B12" s="6">
        <f t="shared" si="0"/>
        <v>4</v>
      </c>
      <c r="C12" s="14" t="s">
        <v>96</v>
      </c>
      <c r="D12" s="51" t="s">
        <v>118</v>
      </c>
      <c r="E12" s="52"/>
      <c r="F12" s="52"/>
      <c r="G12" s="52"/>
      <c r="H12" s="52"/>
      <c r="I12" s="53"/>
      <c r="J12" s="4">
        <v>90</v>
      </c>
      <c r="K12" s="4">
        <v>90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5">
        <f>SUM(J12+K12+L12)/3</f>
        <v>90</v>
      </c>
    </row>
    <row r="13" spans="2:18" x14ac:dyDescent="0.25">
      <c r="B13" s="6">
        <f t="shared" si="0"/>
        <v>5</v>
      </c>
      <c r="C13" s="14" t="s">
        <v>97</v>
      </c>
      <c r="D13" s="54" t="s">
        <v>119</v>
      </c>
      <c r="E13" s="52"/>
      <c r="F13" s="52"/>
      <c r="G13" s="52"/>
      <c r="H13" s="52"/>
      <c r="I13" s="53"/>
      <c r="J13" s="4">
        <v>90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5">
        <v>97</v>
      </c>
    </row>
    <row r="14" spans="2:18" x14ac:dyDescent="0.25">
      <c r="B14" s="6">
        <f t="shared" si="0"/>
        <v>6</v>
      </c>
      <c r="C14" s="14" t="s">
        <v>98</v>
      </c>
      <c r="D14" s="51" t="s">
        <v>120</v>
      </c>
      <c r="E14" s="52"/>
      <c r="F14" s="52"/>
      <c r="G14" s="52"/>
      <c r="H14" s="52"/>
      <c r="I14" s="53"/>
      <c r="J14" s="4">
        <v>90</v>
      </c>
      <c r="K14" s="4">
        <v>90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5">
        <f>SUM(J14+K14+L14)/3</f>
        <v>90</v>
      </c>
    </row>
    <row r="15" spans="2:18" x14ac:dyDescent="0.25">
      <c r="B15" s="6">
        <v>7</v>
      </c>
      <c r="C15" s="14" t="s">
        <v>184</v>
      </c>
      <c r="D15" s="21" t="s">
        <v>185</v>
      </c>
      <c r="E15" s="19"/>
      <c r="F15" s="19"/>
      <c r="G15" s="19"/>
      <c r="H15" s="19"/>
      <c r="I15" s="20"/>
      <c r="J15" s="4">
        <v>90</v>
      </c>
      <c r="K15" s="4">
        <v>90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5">
        <f>SUM(J15+K15+L15)/3</f>
        <v>90</v>
      </c>
    </row>
    <row r="16" spans="2:18" ht="15" customHeight="1" x14ac:dyDescent="0.25">
      <c r="B16" s="6">
        <v>8</v>
      </c>
      <c r="C16" s="14" t="s">
        <v>99</v>
      </c>
      <c r="D16" s="54" t="s">
        <v>121</v>
      </c>
      <c r="E16" s="52"/>
      <c r="F16" s="52"/>
      <c r="G16" s="52"/>
      <c r="H16" s="52"/>
      <c r="I16" s="53"/>
      <c r="J16" s="4">
        <v>90</v>
      </c>
      <c r="K16" s="4">
        <v>90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5">
        <v>84</v>
      </c>
    </row>
    <row r="17" spans="2:17" x14ac:dyDescent="0.25">
      <c r="B17" s="6">
        <v>9</v>
      </c>
      <c r="C17" s="14" t="s">
        <v>100</v>
      </c>
      <c r="D17" s="54" t="s">
        <v>122</v>
      </c>
      <c r="E17" s="52"/>
      <c r="F17" s="52"/>
      <c r="G17" s="52"/>
      <c r="H17" s="52"/>
      <c r="I17" s="53"/>
      <c r="J17" s="4">
        <v>90</v>
      </c>
      <c r="K17" s="4">
        <v>90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5">
        <v>84</v>
      </c>
    </row>
    <row r="18" spans="2:17" x14ac:dyDescent="0.25">
      <c r="B18" s="6">
        <v>10</v>
      </c>
      <c r="C18" s="14" t="s">
        <v>101</v>
      </c>
      <c r="D18" s="54" t="s">
        <v>123</v>
      </c>
      <c r="E18" s="52"/>
      <c r="F18" s="52"/>
      <c r="G18" s="52"/>
      <c r="H18" s="52"/>
      <c r="I18" s="53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/>
    </row>
    <row r="19" spans="2:17" x14ac:dyDescent="0.25">
      <c r="B19" s="6">
        <v>11</v>
      </c>
      <c r="C19" s="14" t="s">
        <v>102</v>
      </c>
      <c r="D19" s="54" t="s">
        <v>124</v>
      </c>
      <c r="E19" s="52"/>
      <c r="F19" s="52"/>
      <c r="G19" s="52"/>
      <c r="H19" s="52"/>
      <c r="I19" s="53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5">
        <f>SUM(J19+K19+L19)/3</f>
        <v>100</v>
      </c>
    </row>
    <row r="20" spans="2:17" x14ac:dyDescent="0.25">
      <c r="B20" s="6">
        <v>12</v>
      </c>
      <c r="C20" s="14" t="s">
        <v>103</v>
      </c>
      <c r="D20" s="54" t="s">
        <v>125</v>
      </c>
      <c r="E20" s="52"/>
      <c r="F20" s="52"/>
      <c r="G20" s="52"/>
      <c r="H20" s="52"/>
      <c r="I20" s="53"/>
      <c r="J20" s="4">
        <v>90</v>
      </c>
      <c r="K20" s="4">
        <v>80</v>
      </c>
      <c r="L20" s="4">
        <v>70</v>
      </c>
      <c r="M20" s="4">
        <v>0</v>
      </c>
      <c r="N20" s="4">
        <v>0</v>
      </c>
      <c r="O20" s="4">
        <v>0</v>
      </c>
      <c r="P20" s="4">
        <v>0</v>
      </c>
      <c r="Q20" s="15">
        <f>SUM(J20+K20+L20)/3</f>
        <v>80</v>
      </c>
    </row>
    <row r="21" spans="2:17" x14ac:dyDescent="0.25">
      <c r="B21" s="6">
        <f t="shared" si="0"/>
        <v>13</v>
      </c>
      <c r="C21" s="14" t="s">
        <v>104</v>
      </c>
      <c r="D21" s="54" t="s">
        <v>126</v>
      </c>
      <c r="E21" s="52"/>
      <c r="F21" s="52"/>
      <c r="G21" s="52"/>
      <c r="H21" s="52"/>
      <c r="I21" s="53"/>
      <c r="J21" s="4">
        <v>90</v>
      </c>
      <c r="K21" s="4">
        <v>90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5">
        <v>94</v>
      </c>
    </row>
    <row r="22" spans="2:17" x14ac:dyDescent="0.25">
      <c r="B22" s="6">
        <f t="shared" si="0"/>
        <v>14</v>
      </c>
      <c r="C22" s="14" t="s">
        <v>105</v>
      </c>
      <c r="D22" s="28" t="s">
        <v>127</v>
      </c>
      <c r="E22" s="29"/>
      <c r="F22" s="29"/>
      <c r="G22" s="29"/>
      <c r="H22" s="29"/>
      <c r="I22" s="30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5">
        <f>SUM(J22+K22+L22)/3</f>
        <v>100</v>
      </c>
    </row>
    <row r="23" spans="2:17" x14ac:dyDescent="0.25">
      <c r="B23" s="6">
        <f t="shared" si="0"/>
        <v>15</v>
      </c>
      <c r="C23" s="14" t="s">
        <v>106</v>
      </c>
      <c r="D23" s="28" t="s">
        <v>128</v>
      </c>
      <c r="E23" s="29"/>
      <c r="F23" s="29"/>
      <c r="G23" s="29"/>
      <c r="H23" s="29"/>
      <c r="I23" s="30"/>
      <c r="J23" s="4">
        <v>70</v>
      </c>
      <c r="K23" s="4">
        <v>80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5">
        <v>73</v>
      </c>
    </row>
    <row r="24" spans="2:17" x14ac:dyDescent="0.25">
      <c r="B24" s="6">
        <f t="shared" si="0"/>
        <v>16</v>
      </c>
      <c r="C24" s="14" t="s">
        <v>107</v>
      </c>
      <c r="D24" s="28" t="s">
        <v>129</v>
      </c>
      <c r="E24" s="29"/>
      <c r="F24" s="29"/>
      <c r="G24" s="29"/>
      <c r="H24" s="29"/>
      <c r="I24" s="30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5">
        <f>SUM(J24+K24+L24)/3</f>
        <v>100</v>
      </c>
    </row>
    <row r="25" spans="2:17" x14ac:dyDescent="0.25">
      <c r="B25" s="6">
        <f t="shared" si="0"/>
        <v>17</v>
      </c>
      <c r="C25" s="14" t="s">
        <v>108</v>
      </c>
      <c r="D25" s="28" t="s">
        <v>130</v>
      </c>
      <c r="E25" s="29"/>
      <c r="F25" s="29"/>
      <c r="G25" s="29"/>
      <c r="H25" s="29"/>
      <c r="I25" s="30"/>
      <c r="J25" s="4">
        <v>90</v>
      </c>
      <c r="K25" s="4">
        <v>90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5">
        <v>83</v>
      </c>
    </row>
    <row r="26" spans="2:17" x14ac:dyDescent="0.25">
      <c r="B26" s="6">
        <f t="shared" si="0"/>
        <v>18</v>
      </c>
      <c r="C26" s="14" t="s">
        <v>109</v>
      </c>
      <c r="D26" s="28" t="s">
        <v>131</v>
      </c>
      <c r="E26" s="29"/>
      <c r="F26" s="29"/>
      <c r="G26" s="29"/>
      <c r="H26" s="29"/>
      <c r="I26" s="30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5">
        <f>SUM(J26+K26+L26)/3</f>
        <v>100</v>
      </c>
    </row>
    <row r="27" spans="2:17" ht="15" customHeight="1" x14ac:dyDescent="0.25">
      <c r="B27" s="6">
        <f t="shared" si="0"/>
        <v>19</v>
      </c>
      <c r="C27" s="14" t="s">
        <v>110</v>
      </c>
      <c r="D27" s="28" t="s">
        <v>132</v>
      </c>
      <c r="E27" s="29"/>
      <c r="F27" s="29"/>
      <c r="G27" s="29"/>
      <c r="H27" s="29"/>
      <c r="I27" s="30"/>
      <c r="J27" s="4">
        <v>70</v>
      </c>
      <c r="K27" s="4">
        <v>90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15">
        <v>77</v>
      </c>
    </row>
    <row r="28" spans="2:17" x14ac:dyDescent="0.25">
      <c r="B28" s="6">
        <f t="shared" si="0"/>
        <v>20</v>
      </c>
      <c r="C28" s="14" t="s">
        <v>111</v>
      </c>
      <c r="D28" s="28" t="s">
        <v>133</v>
      </c>
      <c r="E28" s="29"/>
      <c r="F28" s="29"/>
      <c r="G28" s="29"/>
      <c r="H28" s="29"/>
      <c r="I28" s="30"/>
      <c r="J28" s="4">
        <v>70</v>
      </c>
      <c r="K28" s="4">
        <v>100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15">
        <f>SUM(J28+K28+L28)/3</f>
        <v>80</v>
      </c>
    </row>
    <row r="29" spans="2:17" x14ac:dyDescent="0.25">
      <c r="B29" s="6">
        <f t="shared" si="0"/>
        <v>21</v>
      </c>
      <c r="C29" s="14" t="s">
        <v>112</v>
      </c>
      <c r="D29" s="28" t="s">
        <v>134</v>
      </c>
      <c r="E29" s="29"/>
      <c r="F29" s="29"/>
      <c r="G29" s="29"/>
      <c r="H29" s="29"/>
      <c r="I29" s="30"/>
      <c r="J29" s="4">
        <v>90</v>
      </c>
      <c r="K29" s="4">
        <v>100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15">
        <v>87</v>
      </c>
    </row>
    <row r="30" spans="2:17" x14ac:dyDescent="0.25">
      <c r="B30" s="6">
        <f t="shared" si="0"/>
        <v>22</v>
      </c>
      <c r="C30" s="14" t="s">
        <v>113</v>
      </c>
      <c r="D30" s="28" t="s">
        <v>135</v>
      </c>
      <c r="E30" s="29"/>
      <c r="F30" s="29"/>
      <c r="G30" s="29"/>
      <c r="H30" s="29"/>
      <c r="I30" s="30"/>
      <c r="J30" s="4">
        <v>90</v>
      </c>
      <c r="K30" s="4">
        <v>100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15">
        <v>97</v>
      </c>
    </row>
    <row r="31" spans="2:17" x14ac:dyDescent="0.25">
      <c r="B31" s="6">
        <f t="shared" si="0"/>
        <v>23</v>
      </c>
      <c r="C31" s="14" t="s">
        <v>114</v>
      </c>
      <c r="D31" s="28" t="s">
        <v>136</v>
      </c>
      <c r="E31" s="29"/>
      <c r="F31" s="29"/>
      <c r="G31" s="29"/>
      <c r="H31" s="29"/>
      <c r="I31" s="30"/>
      <c r="J31" s="4">
        <v>100</v>
      </c>
      <c r="K31" s="4">
        <v>100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15">
        <f>SUM(J31+K31+L31)/3</f>
        <v>100</v>
      </c>
    </row>
    <row r="32" spans="2:17" x14ac:dyDescent="0.25">
      <c r="B32" s="6">
        <f t="shared" si="0"/>
        <v>24</v>
      </c>
      <c r="C32" s="14" t="s">
        <v>116</v>
      </c>
      <c r="D32" s="28" t="s">
        <v>137</v>
      </c>
      <c r="E32" s="29"/>
      <c r="F32" s="29"/>
      <c r="G32" s="29"/>
      <c r="H32" s="29"/>
      <c r="I32" s="30"/>
      <c r="J32" s="4">
        <v>70</v>
      </c>
      <c r="K32" s="4">
        <v>90</v>
      </c>
      <c r="L32" s="4">
        <v>70</v>
      </c>
      <c r="M32" s="4">
        <v>0</v>
      </c>
      <c r="N32" s="4">
        <v>0</v>
      </c>
      <c r="O32" s="4">
        <v>0</v>
      </c>
      <c r="P32" s="4">
        <v>0</v>
      </c>
      <c r="Q32" s="15">
        <v>77</v>
      </c>
    </row>
    <row r="33" spans="2:17" x14ac:dyDescent="0.25">
      <c r="B33" s="6">
        <f t="shared" si="0"/>
        <v>25</v>
      </c>
      <c r="C33" s="14"/>
      <c r="D33" s="28"/>
      <c r="E33" s="29"/>
      <c r="F33" s="29"/>
      <c r="G33" s="29"/>
      <c r="H33" s="29"/>
      <c r="I33" s="30"/>
      <c r="J33" s="4">
        <f>SUM(J9:J32)</f>
        <v>2160</v>
      </c>
      <c r="K33" s="4">
        <f>SUM(K4:K32)</f>
        <v>2170</v>
      </c>
      <c r="L33" s="4">
        <f>SUM(L4:L32)</f>
        <v>2000</v>
      </c>
      <c r="M33" s="4"/>
      <c r="N33" s="4"/>
      <c r="O33" s="4"/>
      <c r="P33" s="4"/>
      <c r="Q33" s="16">
        <f>AVERAGE(Q12:Q32)</f>
        <v>89.15</v>
      </c>
    </row>
    <row r="34" spans="2:17" x14ac:dyDescent="0.25">
      <c r="B34" s="6">
        <f t="shared" si="0"/>
        <v>26</v>
      </c>
      <c r="C34" s="14"/>
      <c r="D34" s="28"/>
      <c r="E34" s="29"/>
      <c r="F34" s="29"/>
      <c r="G34" s="29"/>
      <c r="H34" s="29"/>
      <c r="I34" s="30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14"/>
      <c r="D35" s="28"/>
      <c r="E35" s="29"/>
      <c r="F35" s="29"/>
      <c r="G35" s="29"/>
      <c r="H35" s="29"/>
      <c r="I35" s="30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14"/>
      <c r="D36" s="28"/>
      <c r="E36" s="29"/>
      <c r="F36" s="29"/>
      <c r="G36" s="29"/>
      <c r="H36" s="29"/>
      <c r="I36" s="30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14"/>
      <c r="D37" s="50"/>
      <c r="E37" s="32"/>
      <c r="F37" s="32"/>
      <c r="G37" s="32"/>
      <c r="H37" s="32"/>
      <c r="I37" s="33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0"/>
        <v>45</v>
      </c>
      <c r="C53" s="3"/>
      <c r="D53" s="25"/>
      <c r="E53" s="26"/>
      <c r="F53" s="26"/>
      <c r="G53" s="26"/>
      <c r="H53" s="26"/>
      <c r="I53" s="27"/>
      <c r="J53" s="10"/>
      <c r="K53" s="3"/>
      <c r="L53" s="3"/>
      <c r="M53" s="3"/>
      <c r="N53" s="3"/>
      <c r="O53" s="3"/>
      <c r="P53" s="3"/>
      <c r="Q53" s="16"/>
    </row>
    <row r="54" spans="2:17" x14ac:dyDescent="0.25">
      <c r="C54" s="23"/>
      <c r="D54" s="23"/>
      <c r="E54" s="1"/>
      <c r="H54" s="45" t="s">
        <v>19</v>
      </c>
      <c r="I54" s="45"/>
      <c r="J54" s="10">
        <v>24</v>
      </c>
      <c r="K54" s="10">
        <v>23</v>
      </c>
      <c r="L54" s="10">
        <f t="shared" ref="L54:P58" si="1">COUNTIF(L10:L53,"&gt;=70")</f>
        <v>23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23</v>
      </c>
    </row>
    <row r="55" spans="2:17" x14ac:dyDescent="0.25">
      <c r="C55" s="23"/>
      <c r="D55" s="23"/>
      <c r="E55" s="8"/>
      <c r="H55" s="46" t="s">
        <v>20</v>
      </c>
      <c r="I55" s="46"/>
      <c r="J55" s="11">
        <v>0</v>
      </c>
      <c r="K55" s="11">
        <v>1</v>
      </c>
      <c r="L55" s="10">
        <v>1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1</v>
      </c>
    </row>
    <row r="56" spans="2:17" x14ac:dyDescent="0.25">
      <c r="C56" s="23"/>
      <c r="D56" s="23"/>
      <c r="E56" s="23"/>
      <c r="H56" s="46" t="s">
        <v>21</v>
      </c>
      <c r="I56" s="46"/>
      <c r="J56" s="11">
        <v>24</v>
      </c>
      <c r="K56" s="11">
        <v>24</v>
      </c>
      <c r="L56" s="11">
        <v>24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24</v>
      </c>
    </row>
    <row r="57" spans="2:17" x14ac:dyDescent="0.25">
      <c r="C57" s="23"/>
      <c r="D57" s="23"/>
      <c r="E57" s="1"/>
      <c r="H57" s="47" t="s">
        <v>16</v>
      </c>
      <c r="I57" s="47"/>
      <c r="J57" s="12">
        <f>J54/J56</f>
        <v>1</v>
      </c>
      <c r="K57" s="13">
        <v>0.9</v>
      </c>
      <c r="L57" s="13">
        <v>0.9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0.95833333333333337</v>
      </c>
    </row>
    <row r="58" spans="2:17" x14ac:dyDescent="0.25">
      <c r="C58" s="23"/>
      <c r="D58" s="23"/>
      <c r="E58" s="1"/>
      <c r="H58" s="47" t="s">
        <v>17</v>
      </c>
      <c r="I58" s="47"/>
      <c r="J58" s="12">
        <f>J55/J56</f>
        <v>0</v>
      </c>
      <c r="K58" s="12">
        <v>0.1</v>
      </c>
      <c r="L58" s="12">
        <v>0.1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4.1666666666666664E-2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48"/>
      <c r="K61" s="48"/>
      <c r="L61" s="48"/>
      <c r="M61" s="48"/>
      <c r="N61" s="48"/>
      <c r="O61" s="48"/>
      <c r="P61" s="48"/>
    </row>
    <row r="62" spans="2:17" x14ac:dyDescent="0.25">
      <c r="J62" s="42" t="s">
        <v>18</v>
      </c>
      <c r="K62" s="42"/>
      <c r="L62" s="42"/>
      <c r="M62" s="42"/>
      <c r="N62" s="42"/>
      <c r="O62" s="42"/>
      <c r="P62" s="42"/>
    </row>
  </sheetData>
  <mergeCells count="66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385E-1A0E-4708-81B1-E649EBE2A636}">
  <dimension ref="B2:R60"/>
  <sheetViews>
    <sheetView tabSelected="1" zoomScale="84" zoomScaleNormal="84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</row>
    <row r="4" spans="2:18" ht="14.25" customHeight="1" x14ac:dyDescent="0.25">
      <c r="C4" t="s">
        <v>0</v>
      </c>
      <c r="D4" s="49" t="s">
        <v>183</v>
      </c>
      <c r="E4" s="49"/>
      <c r="F4" s="49"/>
      <c r="G4" s="49"/>
      <c r="I4" t="s">
        <v>1</v>
      </c>
      <c r="J4" s="36" t="s">
        <v>139</v>
      </c>
      <c r="K4" s="36"/>
      <c r="M4" t="s">
        <v>2</v>
      </c>
      <c r="N4" s="37">
        <v>45434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30</v>
      </c>
      <c r="E6" s="36"/>
      <c r="F6" s="36"/>
      <c r="G6" s="36"/>
      <c r="I6" s="23" t="s">
        <v>22</v>
      </c>
      <c r="J6" s="23"/>
      <c r="K6" s="43" t="s">
        <v>25</v>
      </c>
      <c r="L6" s="43"/>
      <c r="M6" s="43"/>
      <c r="N6" s="43"/>
      <c r="O6" s="43"/>
      <c r="P6" s="43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140</v>
      </c>
      <c r="D9" s="39" t="s">
        <v>161</v>
      </c>
      <c r="E9" s="40"/>
      <c r="F9" s="40"/>
      <c r="G9" s="40"/>
      <c r="H9" s="40"/>
      <c r="I9" s="41"/>
      <c r="J9" s="4">
        <v>90</v>
      </c>
      <c r="K9" s="4">
        <v>90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5">
        <v>93</v>
      </c>
    </row>
    <row r="10" spans="2:18" ht="15.75" thickBot="1" x14ac:dyDescent="0.3">
      <c r="B10" s="6">
        <f>B9+1</f>
        <v>2</v>
      </c>
      <c r="C10" s="18" t="s">
        <v>141</v>
      </c>
      <c r="D10" s="28" t="s">
        <v>162</v>
      </c>
      <c r="E10" s="29"/>
      <c r="F10" s="29"/>
      <c r="G10" s="29"/>
      <c r="H10" s="29"/>
      <c r="I10" s="30"/>
      <c r="J10" s="4">
        <v>90</v>
      </c>
      <c r="K10" s="4">
        <v>90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5">
        <v>93</v>
      </c>
    </row>
    <row r="11" spans="2:18" ht="15.75" thickBot="1" x14ac:dyDescent="0.3">
      <c r="B11" s="6">
        <f t="shared" ref="B11:B51" si="0">B10+1</f>
        <v>3</v>
      </c>
      <c r="C11" s="18" t="s">
        <v>142</v>
      </c>
      <c r="D11" s="28" t="s">
        <v>163</v>
      </c>
      <c r="E11" s="29"/>
      <c r="F11" s="29"/>
      <c r="G11" s="29"/>
      <c r="H11" s="29"/>
      <c r="I11" s="30"/>
      <c r="J11" s="4">
        <v>90</v>
      </c>
      <c r="K11" s="4">
        <v>90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5">
        <v>93</v>
      </c>
    </row>
    <row r="12" spans="2:18" ht="15.75" thickBot="1" x14ac:dyDescent="0.3">
      <c r="B12" s="6">
        <f t="shared" si="0"/>
        <v>4</v>
      </c>
      <c r="C12" s="18" t="s">
        <v>143</v>
      </c>
      <c r="D12" s="28" t="s">
        <v>164</v>
      </c>
      <c r="E12" s="29"/>
      <c r="F12" s="29"/>
      <c r="G12" s="29"/>
      <c r="H12" s="29"/>
      <c r="I12" s="30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5">
        <f t="shared" ref="Q12:Q29" si="1">SUM(J12+K12+L12)/3</f>
        <v>100</v>
      </c>
    </row>
    <row r="13" spans="2:18" ht="15.75" thickBot="1" x14ac:dyDescent="0.3">
      <c r="B13" s="6">
        <f t="shared" si="0"/>
        <v>5</v>
      </c>
      <c r="C13" s="18" t="s">
        <v>144</v>
      </c>
      <c r="D13" s="28" t="s">
        <v>165</v>
      </c>
      <c r="E13" s="29"/>
      <c r="F13" s="29"/>
      <c r="G13" s="29"/>
      <c r="H13" s="29"/>
      <c r="I13" s="30"/>
      <c r="J13" s="4">
        <v>100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5">
        <f t="shared" si="1"/>
        <v>100</v>
      </c>
    </row>
    <row r="14" spans="2:18" ht="15.75" thickBot="1" x14ac:dyDescent="0.3">
      <c r="B14" s="6">
        <f t="shared" si="0"/>
        <v>6</v>
      </c>
      <c r="C14" s="18" t="s">
        <v>145</v>
      </c>
      <c r="D14" s="28" t="s">
        <v>166</v>
      </c>
      <c r="E14" s="29"/>
      <c r="F14" s="29"/>
      <c r="G14" s="29"/>
      <c r="H14" s="29"/>
      <c r="I14" s="30"/>
      <c r="J14" s="4">
        <v>90</v>
      </c>
      <c r="K14" s="4">
        <v>100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5">
        <f t="shared" si="1"/>
        <v>90</v>
      </c>
    </row>
    <row r="15" spans="2:18" ht="15.75" thickBot="1" x14ac:dyDescent="0.3">
      <c r="B15" s="6">
        <f t="shared" si="0"/>
        <v>7</v>
      </c>
      <c r="C15" s="18" t="s">
        <v>146</v>
      </c>
      <c r="D15" s="28" t="s">
        <v>167</v>
      </c>
      <c r="E15" s="29"/>
      <c r="F15" s="29"/>
      <c r="G15" s="29"/>
      <c r="H15" s="29"/>
      <c r="I15" s="30"/>
      <c r="J15" s="4">
        <v>90</v>
      </c>
      <c r="K15" s="4">
        <v>90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5">
        <f t="shared" si="1"/>
        <v>90</v>
      </c>
    </row>
    <row r="16" spans="2:18" ht="15.75" thickBot="1" x14ac:dyDescent="0.3">
      <c r="B16" s="6">
        <f t="shared" si="0"/>
        <v>8</v>
      </c>
      <c r="C16" s="18" t="s">
        <v>147</v>
      </c>
      <c r="D16" s="28" t="s">
        <v>168</v>
      </c>
      <c r="E16" s="29"/>
      <c r="F16" s="29"/>
      <c r="G16" s="29"/>
      <c r="H16" s="29"/>
      <c r="I16" s="30"/>
      <c r="J16" s="4">
        <v>90</v>
      </c>
      <c r="K16" s="4">
        <v>90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5">
        <v>87</v>
      </c>
    </row>
    <row r="17" spans="2:17" ht="15.75" thickBot="1" x14ac:dyDescent="0.3">
      <c r="B17" s="6">
        <f t="shared" si="0"/>
        <v>9</v>
      </c>
      <c r="C17" s="18" t="s">
        <v>148</v>
      </c>
      <c r="D17" s="28" t="s">
        <v>169</v>
      </c>
      <c r="E17" s="29"/>
      <c r="F17" s="29"/>
      <c r="G17" s="29"/>
      <c r="H17" s="29"/>
      <c r="I17" s="30"/>
      <c r="J17" s="4">
        <v>90</v>
      </c>
      <c r="K17" s="4">
        <v>90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5">
        <v>93</v>
      </c>
    </row>
    <row r="18" spans="2:17" ht="15.75" thickBot="1" x14ac:dyDescent="0.3">
      <c r="B18" s="6">
        <f t="shared" si="0"/>
        <v>10</v>
      </c>
      <c r="C18" s="18" t="s">
        <v>149</v>
      </c>
      <c r="D18" s="28" t="s">
        <v>170</v>
      </c>
      <c r="E18" s="29"/>
      <c r="F18" s="29"/>
      <c r="G18" s="29"/>
      <c r="H18" s="29"/>
      <c r="I18" s="30"/>
      <c r="J18" s="4">
        <v>70</v>
      </c>
      <c r="K18" s="4">
        <v>70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5">
        <f t="shared" si="1"/>
        <v>70</v>
      </c>
    </row>
    <row r="19" spans="2:17" ht="15.75" thickBot="1" x14ac:dyDescent="0.3">
      <c r="B19" s="6">
        <f t="shared" si="0"/>
        <v>11</v>
      </c>
      <c r="C19" s="18" t="s">
        <v>150</v>
      </c>
      <c r="D19" s="28" t="s">
        <v>171</v>
      </c>
      <c r="E19" s="29"/>
      <c r="F19" s="29"/>
      <c r="G19" s="29"/>
      <c r="H19" s="29"/>
      <c r="I19" s="30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15">
        <f t="shared" si="1"/>
        <v>100</v>
      </c>
    </row>
    <row r="20" spans="2:17" ht="15.75" thickBot="1" x14ac:dyDescent="0.3">
      <c r="B20" s="6">
        <f t="shared" si="0"/>
        <v>12</v>
      </c>
      <c r="C20" s="18" t="s">
        <v>151</v>
      </c>
      <c r="D20" s="28" t="s">
        <v>172</v>
      </c>
      <c r="E20" s="29"/>
      <c r="F20" s="29"/>
      <c r="G20" s="29"/>
      <c r="H20" s="29"/>
      <c r="I20" s="30"/>
      <c r="J20" s="4">
        <v>100</v>
      </c>
      <c r="K20" s="4">
        <v>100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5">
        <f t="shared" si="1"/>
        <v>100</v>
      </c>
    </row>
    <row r="21" spans="2:17" ht="15.75" thickBot="1" x14ac:dyDescent="0.3">
      <c r="B21" s="6">
        <v>13</v>
      </c>
      <c r="C21" s="18" t="s">
        <v>152</v>
      </c>
      <c r="D21" s="28" t="s">
        <v>173</v>
      </c>
      <c r="E21" s="29"/>
      <c r="F21" s="29"/>
      <c r="G21" s="29"/>
      <c r="H21" s="29"/>
      <c r="I21" s="30"/>
      <c r="J21" s="4">
        <v>100</v>
      </c>
      <c r="K21" s="4">
        <v>100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5">
        <f t="shared" si="1"/>
        <v>100</v>
      </c>
    </row>
    <row r="22" spans="2:17" ht="15.75" thickBot="1" x14ac:dyDescent="0.3">
      <c r="B22" s="6">
        <v>14</v>
      </c>
      <c r="C22" s="18" t="s">
        <v>153</v>
      </c>
      <c r="D22" s="28" t="s">
        <v>174</v>
      </c>
      <c r="E22" s="29"/>
      <c r="F22" s="29"/>
      <c r="G22" s="29"/>
      <c r="H22" s="29"/>
      <c r="I22" s="30"/>
      <c r="J22" s="4">
        <v>80</v>
      </c>
      <c r="K22" s="4">
        <v>80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5">
        <f t="shared" si="1"/>
        <v>80</v>
      </c>
    </row>
    <row r="23" spans="2:17" ht="15.75" thickBot="1" x14ac:dyDescent="0.3">
      <c r="B23" s="6">
        <f t="shared" si="0"/>
        <v>15</v>
      </c>
      <c r="C23" s="18" t="s">
        <v>154</v>
      </c>
      <c r="D23" s="28" t="s">
        <v>175</v>
      </c>
      <c r="E23" s="29"/>
      <c r="F23" s="29"/>
      <c r="G23" s="29"/>
      <c r="H23" s="29"/>
      <c r="I23" s="30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5">
        <f t="shared" si="1"/>
        <v>100</v>
      </c>
    </row>
    <row r="24" spans="2:17" ht="15.75" thickBot="1" x14ac:dyDescent="0.3">
      <c r="B24" s="6">
        <f t="shared" si="0"/>
        <v>16</v>
      </c>
      <c r="C24" s="18" t="s">
        <v>155</v>
      </c>
      <c r="D24" s="50" t="s">
        <v>176</v>
      </c>
      <c r="E24" s="32"/>
      <c r="F24" s="32"/>
      <c r="G24" s="32"/>
      <c r="H24" s="32"/>
      <c r="I24" s="33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5">
        <f t="shared" si="1"/>
        <v>100</v>
      </c>
    </row>
    <row r="25" spans="2:17" ht="15.75" thickBot="1" x14ac:dyDescent="0.3">
      <c r="B25" s="6">
        <f t="shared" si="0"/>
        <v>17</v>
      </c>
      <c r="C25" s="18" t="s">
        <v>156</v>
      </c>
      <c r="D25" s="55" t="s">
        <v>177</v>
      </c>
      <c r="E25" s="55"/>
      <c r="F25" s="55"/>
      <c r="G25" s="55"/>
      <c r="H25" s="55"/>
      <c r="I25" s="55"/>
      <c r="J25" s="4">
        <v>90</v>
      </c>
      <c r="K25" s="4">
        <v>90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5">
        <f t="shared" si="1"/>
        <v>90</v>
      </c>
    </row>
    <row r="26" spans="2:17" ht="15.75" thickBot="1" x14ac:dyDescent="0.3">
      <c r="B26" s="6">
        <f t="shared" si="0"/>
        <v>18</v>
      </c>
      <c r="C26" s="18" t="s">
        <v>157</v>
      </c>
      <c r="D26" s="55" t="s">
        <v>178</v>
      </c>
      <c r="E26" s="55"/>
      <c r="F26" s="55"/>
      <c r="G26" s="55"/>
      <c r="H26" s="55"/>
      <c r="I26" s="55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5">
        <f t="shared" si="1"/>
        <v>100</v>
      </c>
    </row>
    <row r="27" spans="2:17" ht="15.75" thickBot="1" x14ac:dyDescent="0.3">
      <c r="B27" s="6">
        <f t="shared" si="0"/>
        <v>19</v>
      </c>
      <c r="C27" s="18" t="s">
        <v>158</v>
      </c>
      <c r="D27" s="55" t="s">
        <v>179</v>
      </c>
      <c r="E27" s="55"/>
      <c r="F27" s="55"/>
      <c r="G27" s="55"/>
      <c r="H27" s="55"/>
      <c r="I27" s="55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5">
        <f t="shared" si="1"/>
        <v>100</v>
      </c>
    </row>
    <row r="28" spans="2:17" ht="15.75" thickBot="1" x14ac:dyDescent="0.3">
      <c r="B28" s="6">
        <v>20</v>
      </c>
      <c r="C28" s="18" t="s">
        <v>159</v>
      </c>
      <c r="D28" s="55" t="s">
        <v>180</v>
      </c>
      <c r="E28" s="55"/>
      <c r="F28" s="55"/>
      <c r="G28" s="55"/>
      <c r="H28" s="55"/>
      <c r="I28" s="55"/>
      <c r="J28" s="4">
        <v>100</v>
      </c>
      <c r="K28" s="4">
        <v>100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5">
        <v>97</v>
      </c>
    </row>
    <row r="29" spans="2:17" ht="15.75" thickBot="1" x14ac:dyDescent="0.3">
      <c r="B29" s="6">
        <f t="shared" si="0"/>
        <v>21</v>
      </c>
      <c r="C29" s="18" t="s">
        <v>160</v>
      </c>
      <c r="D29" s="55" t="s">
        <v>181</v>
      </c>
      <c r="E29" s="55"/>
      <c r="F29" s="55"/>
      <c r="G29" s="55"/>
      <c r="H29" s="55"/>
      <c r="I29" s="55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5">
        <f t="shared" si="1"/>
        <v>100</v>
      </c>
    </row>
    <row r="30" spans="2:17" x14ac:dyDescent="0.25">
      <c r="B30" s="6">
        <f t="shared" si="0"/>
        <v>22</v>
      </c>
      <c r="C30" s="6"/>
      <c r="D30" s="55"/>
      <c r="E30" s="55"/>
      <c r="F30" s="55"/>
      <c r="G30" s="55"/>
      <c r="H30" s="55"/>
      <c r="I30" s="55"/>
      <c r="J30" s="4">
        <f>SUM(J9:J29)</f>
        <v>1970</v>
      </c>
      <c r="K30" s="4">
        <f>SUM(K1:K29)</f>
        <v>1980</v>
      </c>
      <c r="L30" s="4">
        <f>SUM(L1:L29)</f>
        <v>1950</v>
      </c>
      <c r="M30" s="4"/>
      <c r="N30" s="4"/>
      <c r="O30" s="4"/>
      <c r="P30" s="4"/>
      <c r="Q30" s="16">
        <f>AVERAGE(Q9:Q29)</f>
        <v>94.095238095238102</v>
      </c>
    </row>
    <row r="31" spans="2:17" x14ac:dyDescent="0.25">
      <c r="B31" s="6">
        <f t="shared" si="0"/>
        <v>23</v>
      </c>
      <c r="C31" s="6"/>
      <c r="D31" s="55"/>
      <c r="E31" s="55"/>
      <c r="F31" s="55"/>
      <c r="G31" s="55"/>
      <c r="H31" s="55"/>
      <c r="I31" s="55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0"/>
        <v>24</v>
      </c>
      <c r="C32" s="6"/>
      <c r="D32" s="55"/>
      <c r="E32" s="55"/>
      <c r="F32" s="55"/>
      <c r="G32" s="55"/>
      <c r="H32" s="55"/>
      <c r="I32" s="55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0"/>
        <v>25</v>
      </c>
      <c r="C33" s="6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6"/>
      <c r="D34" s="55"/>
      <c r="E34" s="55"/>
      <c r="F34" s="55"/>
      <c r="G34" s="55"/>
      <c r="H34" s="55"/>
      <c r="I34" s="55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6"/>
      <c r="D35" s="55"/>
      <c r="E35" s="55"/>
      <c r="F35" s="55"/>
      <c r="G35" s="55"/>
      <c r="H35" s="55"/>
      <c r="I35" s="55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6"/>
      <c r="D36" s="55"/>
      <c r="E36" s="55"/>
      <c r="F36" s="55"/>
      <c r="G36" s="55"/>
      <c r="H36" s="55"/>
      <c r="I36" s="55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6"/>
      <c r="D37" s="55"/>
      <c r="E37" s="55"/>
      <c r="F37" s="55"/>
      <c r="G37" s="55"/>
      <c r="H37" s="55"/>
      <c r="I37" s="55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7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7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3"/>
      <c r="D51" s="25"/>
      <c r="E51" s="26"/>
      <c r="F51" s="26"/>
      <c r="G51" s="26"/>
      <c r="H51" s="26"/>
      <c r="I51" s="27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23"/>
      <c r="D52" s="23"/>
      <c r="E52" s="1"/>
      <c r="H52" s="45" t="s">
        <v>19</v>
      </c>
      <c r="I52" s="45"/>
      <c r="J52" s="10">
        <v>21</v>
      </c>
      <c r="K52" s="10">
        <v>21</v>
      </c>
      <c r="L52" s="10">
        <v>21</v>
      </c>
      <c r="M52" s="10">
        <f t="shared" ref="K52:P56" si="2">COUNTIF(M8:M51,"&gt;=70")</f>
        <v>0</v>
      </c>
      <c r="N52" s="10">
        <f t="shared" si="2"/>
        <v>0</v>
      </c>
      <c r="O52" s="10">
        <f t="shared" si="2"/>
        <v>0</v>
      </c>
      <c r="P52" s="10">
        <f t="shared" si="2"/>
        <v>0</v>
      </c>
      <c r="Q52" s="10">
        <v>21</v>
      </c>
    </row>
    <row r="53" spans="2:17" x14ac:dyDescent="0.25">
      <c r="C53" s="23"/>
      <c r="D53" s="23"/>
      <c r="E53" s="8"/>
      <c r="H53" s="46" t="s">
        <v>20</v>
      </c>
      <c r="I53" s="46"/>
      <c r="J53" s="11">
        <v>0</v>
      </c>
      <c r="K53" s="10">
        <v>0</v>
      </c>
      <c r="L53" s="10"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 x14ac:dyDescent="0.25">
      <c r="C54" s="23"/>
      <c r="D54" s="23"/>
      <c r="E54" s="23"/>
      <c r="H54" s="46" t="s">
        <v>21</v>
      </c>
      <c r="I54" s="46"/>
      <c r="J54" s="11">
        <v>21</v>
      </c>
      <c r="K54" s="10">
        <f t="shared" si="2"/>
        <v>21</v>
      </c>
      <c r="L54" s="10">
        <f t="shared" ref="L54" si="3">COUNTIF(L10:L53,"&gt;=70")</f>
        <v>21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21</v>
      </c>
    </row>
    <row r="55" spans="2:17" x14ac:dyDescent="0.25">
      <c r="C55" s="23"/>
      <c r="D55" s="23"/>
      <c r="E55" s="1"/>
      <c r="H55" s="47" t="s">
        <v>16</v>
      </c>
      <c r="I55" s="47"/>
      <c r="J55" s="12">
        <f>J52/J54</f>
        <v>1</v>
      </c>
      <c r="K55" s="22">
        <v>1</v>
      </c>
      <c r="L55" s="22">
        <v>1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 x14ac:dyDescent="0.25">
      <c r="C56" s="23"/>
      <c r="D56" s="23"/>
      <c r="E56" s="1"/>
      <c r="H56" s="47" t="s">
        <v>17</v>
      </c>
      <c r="I56" s="47"/>
      <c r="J56" s="12">
        <f>J53/J54</f>
        <v>0</v>
      </c>
      <c r="K56" s="10">
        <v>0</v>
      </c>
      <c r="L56" s="10"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Q53/Q54</f>
        <v>0</v>
      </c>
    </row>
    <row r="57" spans="2:17" x14ac:dyDescent="0.25">
      <c r="C57" s="23"/>
      <c r="D57" s="23"/>
      <c r="E57" s="8"/>
    </row>
    <row r="58" spans="2:17" x14ac:dyDescent="0.25">
      <c r="C58" s="1"/>
      <c r="D58" s="1"/>
      <c r="E58" s="8"/>
    </row>
    <row r="59" spans="2:17" x14ac:dyDescent="0.25">
      <c r="J59" s="48"/>
      <c r="K59" s="48"/>
      <c r="L59" s="48"/>
      <c r="M59" s="48"/>
      <c r="N59" s="48"/>
      <c r="O59" s="48"/>
      <c r="P59" s="48"/>
    </row>
    <row r="60" spans="2:17" x14ac:dyDescent="0.25">
      <c r="J60" s="42" t="s">
        <v>18</v>
      </c>
      <c r="K60" s="42"/>
      <c r="L60" s="42"/>
      <c r="M60" s="42"/>
      <c r="N60" s="42"/>
      <c r="O60" s="42"/>
      <c r="P60" s="42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ETICA 207A</vt:lpstr>
      <vt:lpstr>DINAMICA SOCIAL 207B</vt:lpstr>
      <vt:lpstr>DINAMICA SOCIAL 207C</vt:lpstr>
      <vt:lpstr>LEGISLACION LABORAL 207B </vt:lpstr>
      <vt:lpstr>LEGISLACION LABORAL 207C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2024-05-23T05:01:49Z</dcterms:modified>
</cp:coreProperties>
</file>