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1_REPORTE_MARZO_24\"/>
    </mc:Choice>
  </mc:AlternateContent>
  <xr:revisionPtr revIDLastSave="0" documentId="13_ncr:1_{9B64D3D4-891B-4D57-8570-2C1DBB735F2C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POO 204A" sheetId="1" r:id="rId1"/>
    <sheet name="POO 204B" sheetId="6" r:id="rId2"/>
    <sheet name="ING. DE SW 604A" sheetId="3" r:id="rId3"/>
    <sheet name="ING. DE SW 604B" sheetId="4" r:id="rId4"/>
    <sheet name="GP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9" i="5"/>
  <c r="P10" i="4"/>
  <c r="P11" i="4"/>
  <c r="P12" i="4"/>
  <c r="P13" i="4"/>
  <c r="P14" i="4"/>
  <c r="P15" i="4"/>
  <c r="P16" i="4"/>
  <c r="P17" i="4"/>
  <c r="P18" i="4"/>
  <c r="P19" i="4"/>
  <c r="P20" i="4"/>
  <c r="P21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9" i="1"/>
  <c r="B49" i="4"/>
  <c r="B50" i="4" s="1"/>
  <c r="B51" i="4" s="1"/>
  <c r="B52" i="4" s="1"/>
  <c r="B53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J55" i="1"/>
  <c r="B36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4" i="1"/>
  <c r="K54" i="1"/>
  <c r="L54" i="1"/>
  <c r="M54" i="1"/>
  <c r="N54" i="1"/>
  <c r="O54" i="1"/>
  <c r="P54" i="1"/>
  <c r="K55" i="1"/>
  <c r="K58" i="1" s="1"/>
  <c r="L55" i="1"/>
  <c r="M55" i="1"/>
  <c r="M58" i="1" s="1"/>
  <c r="N55" i="1"/>
  <c r="O55" i="1"/>
  <c r="P55" i="1"/>
  <c r="J56" i="1"/>
  <c r="K56" i="1"/>
  <c r="L56" i="1"/>
  <c r="M56" i="1"/>
  <c r="N56" i="1"/>
  <c r="O56" i="1"/>
  <c r="P56" i="1"/>
  <c r="L58" i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54" i="5"/>
  <c r="O54" i="5"/>
  <c r="P54" i="5"/>
  <c r="N55" i="5"/>
  <c r="O55" i="5"/>
  <c r="P55" i="5"/>
  <c r="N56" i="5"/>
  <c r="O56" i="5"/>
  <c r="P56" i="5"/>
  <c r="P57" i="5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N54" i="4"/>
  <c r="M54" i="4"/>
  <c r="L54" i="4"/>
  <c r="L57" i="4" s="1"/>
  <c r="K54" i="4"/>
  <c r="K57" i="4" s="1"/>
  <c r="J54" i="4"/>
  <c r="B10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4" i="1" l="1"/>
  <c r="J57" i="1"/>
  <c r="Q55" i="1"/>
  <c r="Q56" i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N57" i="4"/>
  <c r="O57" i="4"/>
  <c r="J58" i="1"/>
  <c r="O58" i="1"/>
  <c r="M57" i="1"/>
  <c r="P58" i="1"/>
  <c r="L57" i="1"/>
  <c r="N58" i="1"/>
  <c r="K57" i="1"/>
  <c r="P57" i="1"/>
  <c r="O57" i="1"/>
  <c r="N57" i="1"/>
  <c r="O57" i="5"/>
  <c r="N57" i="5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Q58" i="1" l="1"/>
  <c r="Q57" i="1"/>
  <c r="Q57" i="6"/>
  <c r="Q58" i="6"/>
  <c r="Q58" i="5"/>
  <c r="Q57" i="5"/>
  <c r="P57" i="4"/>
  <c r="P58" i="3"/>
  <c r="P57" i="3"/>
  <c r="P58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<sst xmlns="http://schemas.openxmlformats.org/spreadsheetml/2006/main" count="298" uniqueCount="195">
  <si>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</si>
  <si>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</si>
  <si>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</si>
  <si>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</si>
  <si>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</si>
  <si>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</si>
  <si>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</si>
  <si>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</si>
  <si>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</si>
  <si>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</si>
  <si>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</si>
  <si>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</si>
  <si>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</si>
  <si>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</si>
  <si>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</si>
  <si>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</si>
  <si>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</si>
  <si>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</si>
  <si>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</si>
  <si>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</si>
  <si>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</si>
  <si>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</si>
  <si>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</si>
  <si>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</si>
  <si>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221U0245 </t>
  </si>
  <si>
    <t xml:space="preserve">RODRIGUEZ LOPEZ JAZER </t>
  </si>
  <si>
    <t xml:space="preserve">211U0642 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</si>
  <si>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</si>
  <si>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</si>
  <si>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</si>
  <si>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</si>
  <si>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</si>
  <si>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</si>
  <si>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</si>
  <si>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</si>
  <si>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</si>
  <si>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</si>
  <si>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</si>
  <si>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</si>
  <si>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</si>
  <si>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</si>
  <si>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</si>
  <si>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</si>
  <si>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</si>
  <si>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</si>
  <si>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</si>
  <si>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</si>
  <si>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</si>
  <si>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</si>
  <si>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</si>
  <si>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</si>
  <si>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</si>
  <si>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</si>
  <si>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</si>
  <si>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</si>
  <si>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</si>
  <si>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</si>
  <si>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</si>
  <si>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</si>
  <si>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231U0166 </t>
  </si>
  <si>
    <t>MARTINEZ PAXTIAN FERNANDO</t>
  </si>
  <si>
    <t xml:space="preserve">231U0168 </t>
  </si>
  <si>
    <t>MIROS CALIENTE JOSÉ DE JESÚS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</si>
  <si>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</si>
  <si>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</si>
  <si>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</si>
  <si>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</si>
  <si>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</si>
  <si>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</si>
  <si>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</si>
  <si>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</si>
  <si>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</si>
  <si>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</si>
  <si>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</si>
  <si>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</si>
  <si>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</si>
  <si>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</si>
  <si>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</si>
  <si>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</si>
  <si>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</si>
  <si>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</si>
  <si>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</si>
  <si>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</si>
  <si>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</si>
  <si>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</si>
  <si>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</si>
  <si>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</si>
  <si>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</si>
  <si>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</si>
  <si>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</si>
  <si>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</si>
  <si>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</si>
  <si>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</si>
  <si>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</si>
  <si>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</si>
  <si>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</si>
  <si>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</si>
  <si>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</si>
  <si>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</si>
  <si>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</si>
  <si>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</si>
  <si>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</si>
  <si>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</si>
  <si>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</si>
  <si>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</si>
  <si>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</si>
  <si>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</si>
  <si>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</si>
  <si>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</si>
  <si>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</si>
  <si>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</si>
  <si>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</si>
  <si>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</si>
  <si>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</si>
  <si>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</si>
  <si>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</si>
  <si>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</si>
  <si>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</si>
  <si>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</si>
  <si>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</si>
  <si>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</si>
  <si>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</si>
  <si>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</si>
  <si>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</si>
  <si>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</si>
  <si>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</si>
  <si>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</si>
  <si>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</si>
  <si>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</si>
  <si>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</si>
  <si>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</si>
  <si>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</si>
  <si>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</si>
  <si>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</si>
  <si>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</si>
  <si>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</si>
  <si>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</si>
  <si>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</si>
  <si>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</si>
  <si>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</si>
  <si>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</si>
  <si>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</si>
  <si>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</si>
  <si>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</si>
  <si>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ARRTR</t>
  </si>
  <si>
    <t>PROGRAMACIÓN ORIENTADA A OBJETOS</t>
  </si>
  <si>
    <t>204 A</t>
  </si>
  <si>
    <t>FEBRERO - JUNIO  2024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</si>
  <si>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</si>
  <si>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</si>
  <si>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</si>
  <si>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</si>
  <si>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</si>
  <si>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</si>
  <si>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</si>
  <si>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</si>
  <si>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231U0144 </t>
  </si>
  <si>
    <t>CHANG POLITO MARIONY DEL CARMEN</t>
  </si>
  <si>
    <t xml:space="preserve">231U0648 </t>
  </si>
  <si>
    <t>DOMINGUEZ ARIAS URIEL</t>
  </si>
  <si>
    <t xml:space="preserve">231U0152 </t>
  </si>
  <si>
    <t>FERMAN ESCRIBANO VICTOR MANUEL</t>
  </si>
  <si>
    <t xml:space="preserve">231U0153 </t>
  </si>
  <si>
    <t>FERNANDEZ AZAMAR ALAN JONUHE</t>
  </si>
  <si>
    <t xml:space="preserve">231U0154 </t>
  </si>
  <si>
    <t>FIGUEROA GARCIA TRISTAN KALED</t>
  </si>
  <si>
    <t xml:space="preserve">231U0159 </t>
  </si>
  <si>
    <t>IXBA CASAS JOSUE URIEL</t>
  </si>
  <si>
    <t xml:space="preserve">231U0673 </t>
  </si>
  <si>
    <t>MELCHI CHAGALA SHARI LEILANI</t>
  </si>
  <si>
    <t xml:space="preserve">231U0171 </t>
  </si>
  <si>
    <t>MUÑOZ GOMEZ RONALDO</t>
  </si>
  <si>
    <t xml:space="preserve">231U0173 </t>
  </si>
  <si>
    <t>OJEDA ANTELY MARCO ANTONIO</t>
  </si>
  <si>
    <t xml:space="preserve">231U0174 </t>
  </si>
  <si>
    <t>PALMA OCELOT FREDY ELIAS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</si>
  <si>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</si>
  <si>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</si>
  <si>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</si>
  <si>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</si>
  <si>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</si>
  <si>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</si>
  <si>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</si>
  <si>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</si>
  <si>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 xml:space="preserve">231U0178 </t>
  </si>
  <si>
    <t>VELAZCO PALMA PABLO ALEJANDRO</t>
  </si>
  <si>
    <t>201U0126</t>
  </si>
  <si>
    <t>VERA TEOBAL JOSE GUADALUPE</t>
  </si>
  <si>
    <t>201U0098</t>
  </si>
  <si>
    <t>BERNAL ANDRADE JESUS ALEJANDRO</t>
  </si>
  <si>
    <t>604 B</t>
  </si>
  <si>
    <t>INGENIERÍA DE SOFTWARE</t>
  </si>
  <si>
    <t>604 A</t>
  </si>
  <si>
    <t>204 B</t>
  </si>
  <si>
    <t>INSTITUTO TECNOLÓGICO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</si>
</sst>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1" zoomScale="110" zoomScaleNormal="11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145</v>
      </c>
      <c r="E4" s="37"/>
      <c r="F4" s="37"/>
      <c r="G4" s="37"/>
      <c r="I4" t="s">
        <v>1</v>
      </c>
      <c r="J4" s="26" t="s">
        <v>146</v>
      </c>
      <c r="K4" s="26"/>
      <c r="M4" t="s">
        <v>2</v>
      </c>
      <c r="N4" s="38">
        <v>45357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35">
      <c r="B9" s="4">
        <v>1</v>
      </c>
      <c r="C9" s="3" t="s">
        <v>27</v>
      </c>
      <c r="D9" s="24" t="s">
        <v>28</v>
      </c>
      <c r="E9" s="24"/>
      <c r="F9" s="24"/>
      <c r="G9" s="24"/>
      <c r="H9" s="24"/>
      <c r="I9" s="24"/>
      <c r="J9" s="4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13</v>
      </c>
    </row>
    <row r="10" spans="2:18" x14ac:dyDescent="0.35">
      <c r="B10" s="4">
        <f>B9+1</f>
        <v>2</v>
      </c>
      <c r="C10" s="3" t="s">
        <v>29</v>
      </c>
      <c r="D10" s="24" t="s">
        <v>30</v>
      </c>
      <c r="E10" s="24"/>
      <c r="F10" s="24"/>
      <c r="G10" s="24"/>
      <c r="H10" s="24"/>
      <c r="I10" s="24"/>
      <c r="J10" s="4">
        <v>92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SUM(J10:P10)/6</f>
        <v>15.333333333333334</v>
      </c>
    </row>
    <row r="11" spans="2:18" x14ac:dyDescent="0.35">
      <c r="B11" s="4">
        <f t="shared" ref="B11:B53" si="1">B10+1</f>
        <v>3</v>
      </c>
      <c r="C11" s="3" t="s">
        <v>31</v>
      </c>
      <c r="D11" s="24" t="s">
        <v>32</v>
      </c>
      <c r="E11" s="24"/>
      <c r="F11" s="24"/>
      <c r="G11" s="24"/>
      <c r="H11" s="24"/>
      <c r="I11" s="2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11.666666666666666</v>
      </c>
    </row>
    <row r="12" spans="2:18" x14ac:dyDescent="0.35">
      <c r="B12" s="4">
        <f t="shared" si="1"/>
        <v>4</v>
      </c>
      <c r="C12" s="3" t="s">
        <v>33</v>
      </c>
      <c r="D12" s="24" t="s">
        <v>34</v>
      </c>
      <c r="E12" s="24"/>
      <c r="F12" s="24"/>
      <c r="G12" s="24"/>
      <c r="H12" s="24"/>
      <c r="I12" s="24"/>
      <c r="J12" s="4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14.666666666666666</v>
      </c>
    </row>
    <row r="13" spans="2:18" x14ac:dyDescent="0.35">
      <c r="B13" s="4">
        <f t="shared" si="1"/>
        <v>5</v>
      </c>
      <c r="C13" s="3" t="s">
        <v>35</v>
      </c>
      <c r="D13" s="24" t="s">
        <v>36</v>
      </c>
      <c r="E13" s="24"/>
      <c r="F13" s="24"/>
      <c r="G13" s="24"/>
      <c r="H13" s="24"/>
      <c r="I13" s="24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13.666666666666666</v>
      </c>
    </row>
    <row r="14" spans="2:18" x14ac:dyDescent="0.35">
      <c r="B14" s="4">
        <f t="shared" si="1"/>
        <v>6</v>
      </c>
      <c r="C14" s="3" t="s">
        <v>37</v>
      </c>
      <c r="D14" s="24" t="s">
        <v>38</v>
      </c>
      <c r="E14" s="24"/>
      <c r="F14" s="24"/>
      <c r="G14" s="24"/>
      <c r="H14" s="24"/>
      <c r="I14" s="24"/>
      <c r="J14" s="4">
        <v>78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</v>
      </c>
    </row>
    <row r="15" spans="2:18" x14ac:dyDescent="0.35">
      <c r="B15" s="4">
        <f t="shared" si="1"/>
        <v>7</v>
      </c>
      <c r="C15" s="3" t="s">
        <v>39</v>
      </c>
      <c r="D15" s="24" t="s">
        <v>40</v>
      </c>
      <c r="E15" s="24"/>
      <c r="F15" s="24"/>
      <c r="G15" s="24"/>
      <c r="H15" s="24"/>
      <c r="I15" s="24"/>
      <c r="J15" s="4">
        <v>77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12.833333333333334</v>
      </c>
    </row>
    <row r="16" spans="2:18" x14ac:dyDescent="0.35">
      <c r="B16" s="4">
        <f t="shared" si="1"/>
        <v>8</v>
      </c>
      <c r="C16" s="3" t="s">
        <v>41</v>
      </c>
      <c r="D16" s="24" t="s">
        <v>42</v>
      </c>
      <c r="E16" s="24"/>
      <c r="F16" s="24"/>
      <c r="G16" s="24"/>
      <c r="H16" s="24"/>
      <c r="I16" s="24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11.666666666666666</v>
      </c>
    </row>
    <row r="17" spans="2:17" x14ac:dyDescent="0.35">
      <c r="B17" s="4">
        <f t="shared" si="1"/>
        <v>9</v>
      </c>
      <c r="C17" s="3" t="s">
        <v>43</v>
      </c>
      <c r="D17" s="24" t="s">
        <v>44</v>
      </c>
      <c r="E17" s="24"/>
      <c r="F17" s="24"/>
      <c r="G17" s="24"/>
      <c r="H17" s="24"/>
      <c r="I17" s="24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13.833333333333334</v>
      </c>
    </row>
    <row r="18" spans="2:17" x14ac:dyDescent="0.35">
      <c r="B18" s="4">
        <f t="shared" si="1"/>
        <v>10</v>
      </c>
      <c r="C18" s="3" t="s">
        <v>45</v>
      </c>
      <c r="D18" s="24" t="s">
        <v>46</v>
      </c>
      <c r="E18" s="24"/>
      <c r="F18" s="24"/>
      <c r="G18" s="24"/>
      <c r="H18" s="24"/>
      <c r="I18" s="24"/>
      <c r="J18" s="4">
        <v>87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14.5</v>
      </c>
    </row>
    <row r="19" spans="2:17" x14ac:dyDescent="0.35">
      <c r="B19" s="4">
        <f t="shared" si="1"/>
        <v>11</v>
      </c>
      <c r="C19" s="3" t="s">
        <v>47</v>
      </c>
      <c r="D19" s="24" t="s">
        <v>48</v>
      </c>
      <c r="E19" s="24"/>
      <c r="F19" s="24"/>
      <c r="G19" s="24"/>
      <c r="H19" s="24"/>
      <c r="I19" s="24"/>
      <c r="J19" s="4">
        <v>86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14.333333333333334</v>
      </c>
    </row>
    <row r="20" spans="2:17" x14ac:dyDescent="0.35">
      <c r="B20" s="4">
        <f t="shared" si="1"/>
        <v>12</v>
      </c>
      <c r="C20" s="3" t="s">
        <v>49</v>
      </c>
      <c r="D20" s="24" t="s">
        <v>50</v>
      </c>
      <c r="E20" s="24"/>
      <c r="F20" s="24"/>
      <c r="G20" s="24"/>
      <c r="H20" s="24"/>
      <c r="I20" s="24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13.666666666666666</v>
      </c>
    </row>
    <row r="21" spans="2:17" x14ac:dyDescent="0.35">
      <c r="B21" s="4">
        <f t="shared" si="1"/>
        <v>13</v>
      </c>
      <c r="C21" s="3" t="s">
        <v>51</v>
      </c>
      <c r="D21" s="24" t="s">
        <v>52</v>
      </c>
      <c r="E21" s="24"/>
      <c r="F21" s="24"/>
      <c r="G21" s="24"/>
      <c r="H21" s="24"/>
      <c r="I21" s="24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11.666666666666666</v>
      </c>
    </row>
    <row r="22" spans="2:17" x14ac:dyDescent="0.35">
      <c r="B22" s="4">
        <f t="shared" si="1"/>
        <v>14</v>
      </c>
      <c r="C22" s="3" t="s">
        <v>53</v>
      </c>
      <c r="D22" s="24" t="s">
        <v>54</v>
      </c>
      <c r="E22" s="24"/>
      <c r="F22" s="24"/>
      <c r="G22" s="24"/>
      <c r="H22" s="24"/>
      <c r="I22" s="24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</v>
      </c>
    </row>
    <row r="23" spans="2:17" x14ac:dyDescent="0.35">
      <c r="B23" s="4">
        <f t="shared" si="1"/>
        <v>15</v>
      </c>
      <c r="C23" s="3" t="s">
        <v>55</v>
      </c>
      <c r="D23" s="24" t="s">
        <v>56</v>
      </c>
      <c r="E23" s="24"/>
      <c r="F23" s="24"/>
      <c r="G23" s="24"/>
      <c r="H23" s="24"/>
      <c r="I23" s="24"/>
      <c r="J23" s="4">
        <v>83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13.833333333333334</v>
      </c>
    </row>
    <row r="24" spans="2:17" x14ac:dyDescent="0.35">
      <c r="B24" s="4">
        <f t="shared" si="1"/>
        <v>16</v>
      </c>
      <c r="C24" s="3" t="s">
        <v>57</v>
      </c>
      <c r="D24" s="24" t="s">
        <v>58</v>
      </c>
      <c r="E24" s="24"/>
      <c r="F24" s="24"/>
      <c r="G24" s="24"/>
      <c r="H24" s="24"/>
      <c r="I24" s="24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11.666666666666666</v>
      </c>
    </row>
    <row r="25" spans="2:17" x14ac:dyDescent="0.35">
      <c r="B25" s="4">
        <f t="shared" si="1"/>
        <v>17</v>
      </c>
      <c r="C25" s="3" t="s">
        <v>59</v>
      </c>
      <c r="D25" s="24" t="s">
        <v>60</v>
      </c>
      <c r="E25" s="24"/>
      <c r="F25" s="24"/>
      <c r="G25" s="24"/>
      <c r="H25" s="24"/>
      <c r="I25" s="24"/>
      <c r="J25" s="4">
        <v>93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15.5</v>
      </c>
    </row>
    <row r="26" spans="2:17" x14ac:dyDescent="0.35">
      <c r="B26" s="4">
        <f t="shared" si="1"/>
        <v>18</v>
      </c>
      <c r="C26" s="3" t="s">
        <v>61</v>
      </c>
      <c r="D26" s="24" t="s">
        <v>62</v>
      </c>
      <c r="E26" s="24"/>
      <c r="F26" s="24"/>
      <c r="G26" s="24"/>
      <c r="H26" s="24"/>
      <c r="I26" s="24"/>
      <c r="J26" s="4">
        <v>84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</v>
      </c>
    </row>
    <row r="27" spans="2:17" x14ac:dyDescent="0.35">
      <c r="B27" s="4">
        <f t="shared" si="1"/>
        <v>19</v>
      </c>
      <c r="C27" s="3" t="s">
        <v>63</v>
      </c>
      <c r="D27" s="24" t="s">
        <v>64</v>
      </c>
      <c r="E27" s="24"/>
      <c r="F27" s="24"/>
      <c r="G27" s="24"/>
      <c r="H27" s="24"/>
      <c r="I27" s="24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11.666666666666666</v>
      </c>
    </row>
    <row r="28" spans="2:17" x14ac:dyDescent="0.35">
      <c r="B28" s="4">
        <f t="shared" si="1"/>
        <v>20</v>
      </c>
      <c r="C28" s="3" t="s">
        <v>65</v>
      </c>
      <c r="D28" s="24" t="s">
        <v>66</v>
      </c>
      <c r="E28" s="24"/>
      <c r="F28" s="24"/>
      <c r="G28" s="24"/>
      <c r="H28" s="24"/>
      <c r="I28" s="24"/>
      <c r="J28" s="4">
        <v>81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13.5</v>
      </c>
    </row>
    <row r="29" spans="2:17" x14ac:dyDescent="0.35">
      <c r="B29" s="4">
        <f t="shared" si="1"/>
        <v>21</v>
      </c>
      <c r="C29" s="3" t="s">
        <v>67</v>
      </c>
      <c r="D29" s="24" t="s">
        <v>68</v>
      </c>
      <c r="E29" s="24"/>
      <c r="F29" s="24"/>
      <c r="G29" s="24"/>
      <c r="H29" s="24"/>
      <c r="I29" s="24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12.5</v>
      </c>
    </row>
    <row r="30" spans="2:17" x14ac:dyDescent="0.35">
      <c r="B30" s="4">
        <f t="shared" si="1"/>
        <v>22</v>
      </c>
      <c r="C30" s="3" t="s">
        <v>69</v>
      </c>
      <c r="D30" s="24" t="s">
        <v>70</v>
      </c>
      <c r="E30" s="24"/>
      <c r="F30" s="24"/>
      <c r="G30" s="24"/>
      <c r="H30" s="24"/>
      <c r="I30" s="24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11.666666666666666</v>
      </c>
    </row>
    <row r="31" spans="2:17" x14ac:dyDescent="0.35">
      <c r="B31" s="4">
        <f t="shared" si="1"/>
        <v>23</v>
      </c>
      <c r="C31" s="3" t="s">
        <v>24</v>
      </c>
      <c r="D31" s="24" t="s">
        <v>25</v>
      </c>
      <c r="E31" s="24"/>
      <c r="F31" s="24"/>
      <c r="G31" s="24"/>
      <c r="H31" s="24"/>
      <c r="I31" s="24"/>
      <c r="J31" s="12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5">
      <c r="B32" s="4">
        <f t="shared" si="1"/>
        <v>24</v>
      </c>
      <c r="C32" s="3" t="s">
        <v>71</v>
      </c>
      <c r="D32" s="24" t="s">
        <v>72</v>
      </c>
      <c r="E32" s="24"/>
      <c r="F32" s="24"/>
      <c r="G32" s="24"/>
      <c r="H32" s="24"/>
      <c r="I32" s="24"/>
      <c r="J32" s="4">
        <v>74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12.333333333333334</v>
      </c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7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3"/>
      <c r="D43" s="21"/>
      <c r="E43" s="22"/>
      <c r="F43" s="22"/>
      <c r="G43" s="22"/>
      <c r="H43" s="22"/>
      <c r="I43" s="23"/>
      <c r="J43" s="3"/>
      <c r="K43" s="3"/>
      <c r="L43" s="3"/>
      <c r="M43" s="3"/>
      <c r="N43" s="3"/>
      <c r="O43" s="3"/>
      <c r="P43" s="3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5">
      <c r="C54" s="27"/>
      <c r="D54" s="27"/>
      <c r="E54" s="1"/>
      <c r="H54" s="33" t="s">
        <v>18</v>
      </c>
      <c r="I54" s="34"/>
      <c r="J54" s="11">
        <f t="shared" ref="J54:P54" si="2">COUNTIF(J9:J53,"&gt;=70")</f>
        <v>23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35">
      <c r="C55" s="29"/>
      <c r="D55" s="29"/>
      <c r="E55" s="8"/>
      <c r="H55" s="33" t="s">
        <v>19</v>
      </c>
      <c r="I55" s="34"/>
      <c r="J55" s="12">
        <f t="shared" ref="J55:Q55" si="3">COUNTIF(J9:J53,"&lt;70")</f>
        <v>1</v>
      </c>
      <c r="K55" s="12">
        <f t="shared" si="3"/>
        <v>24</v>
      </c>
      <c r="L55" s="12">
        <f t="shared" si="3"/>
        <v>24</v>
      </c>
      <c r="M55" s="12">
        <f t="shared" si="3"/>
        <v>24</v>
      </c>
      <c r="N55" s="12">
        <f t="shared" si="3"/>
        <v>24</v>
      </c>
      <c r="O55" s="12">
        <f t="shared" si="3"/>
        <v>24</v>
      </c>
      <c r="P55" s="12">
        <f t="shared" si="3"/>
        <v>24</v>
      </c>
      <c r="Q55" s="12">
        <f t="shared" si="3"/>
        <v>24</v>
      </c>
    </row>
    <row r="56" spans="2:17" x14ac:dyDescent="0.35">
      <c r="C56" s="29"/>
      <c r="D56" s="29"/>
      <c r="E56" s="29"/>
      <c r="H56" s="33" t="s">
        <v>20</v>
      </c>
      <c r="I56" s="34"/>
      <c r="J56" s="12">
        <f t="shared" ref="J56:Q56" si="4">COUNT(J9:J53)</f>
        <v>24</v>
      </c>
      <c r="K56" s="12">
        <f t="shared" si="4"/>
        <v>24</v>
      </c>
      <c r="L56" s="12">
        <f t="shared" si="4"/>
        <v>24</v>
      </c>
      <c r="M56" s="12">
        <f t="shared" si="4"/>
        <v>24</v>
      </c>
      <c r="N56" s="12">
        <f t="shared" si="4"/>
        <v>24</v>
      </c>
      <c r="O56" s="12">
        <f t="shared" si="4"/>
        <v>24</v>
      </c>
      <c r="P56" s="12">
        <f t="shared" si="4"/>
        <v>24</v>
      </c>
      <c r="Q56" s="12">
        <f t="shared" si="4"/>
        <v>24</v>
      </c>
    </row>
    <row r="57" spans="2:17" x14ac:dyDescent="0.35">
      <c r="C57" s="29"/>
      <c r="D57" s="29"/>
      <c r="E57" s="1"/>
      <c r="H57" s="35" t="s">
        <v>15</v>
      </c>
      <c r="I57" s="36"/>
      <c r="J57" s="13">
        <f>J54/J56</f>
        <v>0.95833333333333337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5">
      <c r="C58" s="29"/>
      <c r="D58" s="29"/>
      <c r="E58" s="1"/>
      <c r="H58" s="35" t="s">
        <v>16</v>
      </c>
      <c r="I58" s="36"/>
      <c r="J58" s="13">
        <f>J55/J56</f>
        <v>4.1666666666666664E-2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4:G4"/>
    <mergeCell ref="J4:K4"/>
    <mergeCell ref="N4:O4"/>
    <mergeCell ref="D6:G6"/>
    <mergeCell ref="D8:I8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2:P62"/>
    <mergeCell ref="C55:D55"/>
    <mergeCell ref="I6:J6"/>
    <mergeCell ref="J61:P61"/>
    <mergeCell ref="B2:P2"/>
    <mergeCell ref="D46:I46"/>
    <mergeCell ref="D47:I47"/>
    <mergeCell ref="D48:I48"/>
    <mergeCell ref="D25:I25"/>
    <mergeCell ref="D26:I26"/>
    <mergeCell ref="D27:I27"/>
    <mergeCell ref="D28:I28"/>
    <mergeCell ref="D33:I33"/>
    <mergeCell ref="D34:I34"/>
    <mergeCell ref="D35:I35"/>
    <mergeCell ref="C3:P3"/>
    <mergeCell ref="D44:I44"/>
    <mergeCell ref="D29:I29"/>
    <mergeCell ref="D21:I21"/>
    <mergeCell ref="K6:O6"/>
    <mergeCell ref="C54:D54"/>
    <mergeCell ref="D50:I50"/>
    <mergeCell ref="D51:I51"/>
    <mergeCell ref="D52:I52"/>
    <mergeCell ref="D53:I53"/>
    <mergeCell ref="D49:I49"/>
    <mergeCell ref="D45:I45"/>
    <mergeCell ref="D22:I22"/>
    <mergeCell ref="D23:I23"/>
    <mergeCell ref="D24:I24"/>
    <mergeCell ref="D36:I36"/>
    <mergeCell ref="D9:I9"/>
    <mergeCell ref="D10:I10"/>
    <mergeCell ref="D11:I11"/>
    <mergeCell ref="D12:I12"/>
    <mergeCell ref="D13:I13"/>
    <mergeCell ref="D42:I42"/>
    <mergeCell ref="D43:I43"/>
    <mergeCell ref="D19:I19"/>
    <mergeCell ref="D14:I14"/>
    <mergeCell ref="D15:I15"/>
    <mergeCell ref="D16:I16"/>
    <mergeCell ref="D17:I17"/>
    <mergeCell ref="D18:I18"/>
    <mergeCell ref="D20:I20"/>
    <mergeCell ref="D32:I32"/>
    <mergeCell ref="D31:I31"/>
    <mergeCell ref="D30:I30"/>
    <mergeCell ref="D37:I37"/>
    <mergeCell ref="D38:I38"/>
    <mergeCell ref="D39:I39"/>
    <mergeCell ref="D40:I40"/>
    <mergeCell ref="D41:I4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opLeftCell="D1" workbookViewId="0">
      <selection activeCell="T13" sqref="T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9.17968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145</v>
      </c>
      <c r="E4" s="37"/>
      <c r="F4" s="37"/>
      <c r="G4" s="37"/>
      <c r="I4" t="s">
        <v>1</v>
      </c>
      <c r="J4" s="26" t="s">
        <v>193</v>
      </c>
      <c r="K4" s="26"/>
      <c r="M4" t="s">
        <v>2</v>
      </c>
      <c r="N4" s="38">
        <v>45357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4">
        <v>1</v>
      </c>
      <c r="C9" s="20" t="s">
        <v>148</v>
      </c>
      <c r="D9" s="41" t="s">
        <v>149</v>
      </c>
      <c r="E9" s="41"/>
      <c r="F9" s="41"/>
      <c r="G9" s="41"/>
      <c r="H9" s="41"/>
      <c r="I9" s="41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13.833333333333334</v>
      </c>
    </row>
    <row r="10" spans="2:18" ht="17.5" customHeight="1" x14ac:dyDescent="0.35">
      <c r="B10" s="4">
        <f>B9+1</f>
        <v>2</v>
      </c>
      <c r="C10" s="20" t="s">
        <v>150</v>
      </c>
      <c r="D10" s="41" t="s">
        <v>151</v>
      </c>
      <c r="E10" s="41"/>
      <c r="F10" s="41"/>
      <c r="G10" s="41"/>
      <c r="H10" s="41"/>
      <c r="I10" s="41"/>
      <c r="J10" s="4">
        <v>82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SUM(J10:P10)/6</f>
        <v>13.666666666666666</v>
      </c>
    </row>
    <row r="11" spans="2:18" x14ac:dyDescent="0.35">
      <c r="B11" s="4">
        <f t="shared" ref="B11:B53" si="1">B10+1</f>
        <v>3</v>
      </c>
      <c r="C11" s="20" t="s">
        <v>152</v>
      </c>
      <c r="D11" s="41" t="s">
        <v>153</v>
      </c>
      <c r="E11" s="41"/>
      <c r="F11" s="41"/>
      <c r="G11" s="41"/>
      <c r="H11" s="41"/>
      <c r="I11" s="41"/>
      <c r="J11" s="4">
        <v>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14.666666666666666</v>
      </c>
    </row>
    <row r="12" spans="2:18" x14ac:dyDescent="0.35">
      <c r="B12" s="4">
        <f t="shared" si="1"/>
        <v>4</v>
      </c>
      <c r="C12" s="20" t="s">
        <v>154</v>
      </c>
      <c r="D12" s="41" t="s">
        <v>155</v>
      </c>
      <c r="E12" s="41"/>
      <c r="F12" s="41"/>
      <c r="G12" s="41"/>
      <c r="H12" s="41"/>
      <c r="I12" s="41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14.166666666666666</v>
      </c>
    </row>
    <row r="13" spans="2:18" x14ac:dyDescent="0.35">
      <c r="B13" s="4">
        <f t="shared" si="1"/>
        <v>5</v>
      </c>
      <c r="C13" s="20" t="s">
        <v>156</v>
      </c>
      <c r="D13" s="41" t="s">
        <v>157</v>
      </c>
      <c r="E13" s="41"/>
      <c r="F13" s="41"/>
      <c r="G13" s="41"/>
      <c r="H13" s="41"/>
      <c r="I13" s="41"/>
      <c r="J13" s="4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</v>
      </c>
    </row>
    <row r="14" spans="2:18" x14ac:dyDescent="0.35">
      <c r="B14" s="4">
        <f t="shared" si="1"/>
        <v>6</v>
      </c>
      <c r="C14" s="20" t="s">
        <v>158</v>
      </c>
      <c r="D14" s="41" t="s">
        <v>159</v>
      </c>
      <c r="E14" s="41"/>
      <c r="F14" s="41"/>
      <c r="G14" s="41"/>
      <c r="H14" s="41"/>
      <c r="I14" s="41"/>
      <c r="J14" s="1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4">
        <f t="shared" si="1"/>
        <v>7</v>
      </c>
      <c r="C15" s="20" t="s">
        <v>160</v>
      </c>
      <c r="D15" s="41" t="s">
        <v>161</v>
      </c>
      <c r="E15" s="41"/>
      <c r="F15" s="41"/>
      <c r="G15" s="41"/>
      <c r="H15" s="41"/>
      <c r="I15" s="41"/>
      <c r="J15" s="1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4">
        <f t="shared" si="1"/>
        <v>8</v>
      </c>
      <c r="C16" s="20" t="s">
        <v>162</v>
      </c>
      <c r="D16" s="41" t="s">
        <v>163</v>
      </c>
      <c r="E16" s="41"/>
      <c r="F16" s="41"/>
      <c r="G16" s="41"/>
      <c r="H16" s="41"/>
      <c r="I16" s="41"/>
      <c r="J16" s="4">
        <v>89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14.833333333333334</v>
      </c>
    </row>
    <row r="17" spans="2:17" x14ac:dyDescent="0.35">
      <c r="B17" s="4">
        <f t="shared" si="1"/>
        <v>9</v>
      </c>
      <c r="C17" s="20" t="s">
        <v>164</v>
      </c>
      <c r="D17" s="41" t="s">
        <v>165</v>
      </c>
      <c r="E17" s="41"/>
      <c r="F17" s="41"/>
      <c r="G17" s="41"/>
      <c r="H17" s="41"/>
      <c r="I17" s="41"/>
      <c r="J17" s="1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4">
        <f t="shared" si="1"/>
        <v>10</v>
      </c>
      <c r="C18" s="20" t="s">
        <v>166</v>
      </c>
      <c r="D18" s="41" t="s">
        <v>167</v>
      </c>
      <c r="E18" s="41"/>
      <c r="F18" s="41"/>
      <c r="G18" s="41"/>
      <c r="H18" s="41"/>
      <c r="I18" s="41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11.666666666666666</v>
      </c>
    </row>
    <row r="19" spans="2:17" x14ac:dyDescent="0.35">
      <c r="B19" s="4">
        <f t="shared" si="1"/>
        <v>11</v>
      </c>
      <c r="C19" s="20" t="s">
        <v>168</v>
      </c>
      <c r="D19" s="41" t="s">
        <v>169</v>
      </c>
      <c r="E19" s="41"/>
      <c r="F19" s="41"/>
      <c r="G19" s="41"/>
      <c r="H19" s="41"/>
      <c r="I19" s="41"/>
      <c r="J19" s="4">
        <v>77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12.833333333333334</v>
      </c>
    </row>
    <row r="20" spans="2:17" x14ac:dyDescent="0.35">
      <c r="B20" s="4">
        <f t="shared" si="1"/>
        <v>12</v>
      </c>
      <c r="C20" s="20" t="s">
        <v>170</v>
      </c>
      <c r="D20" s="41" t="s">
        <v>171</v>
      </c>
      <c r="E20" s="41"/>
      <c r="F20" s="41"/>
      <c r="G20" s="41"/>
      <c r="H20" s="41"/>
      <c r="I20" s="41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13.333333333333334</v>
      </c>
    </row>
    <row r="21" spans="2:17" x14ac:dyDescent="0.35">
      <c r="B21" s="4">
        <f t="shared" si="1"/>
        <v>13</v>
      </c>
      <c r="C21" s="20" t="s">
        <v>172</v>
      </c>
      <c r="D21" s="41" t="s">
        <v>173</v>
      </c>
      <c r="E21" s="41"/>
      <c r="F21" s="41"/>
      <c r="G21" s="41"/>
      <c r="H21" s="41"/>
      <c r="I21" s="41"/>
      <c r="J21" s="4">
        <v>81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</v>
      </c>
    </row>
    <row r="22" spans="2:17" x14ac:dyDescent="0.35">
      <c r="B22" s="4">
        <f t="shared" si="1"/>
        <v>14</v>
      </c>
      <c r="C22" s="20" t="s">
        <v>174</v>
      </c>
      <c r="D22" s="41" t="s">
        <v>175</v>
      </c>
      <c r="E22" s="41"/>
      <c r="F22" s="41"/>
      <c r="G22" s="41"/>
      <c r="H22" s="41"/>
      <c r="I22" s="41"/>
      <c r="J22" s="4">
        <v>71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11.833333333333334</v>
      </c>
    </row>
    <row r="23" spans="2:17" x14ac:dyDescent="0.35">
      <c r="B23" s="4">
        <f t="shared" si="1"/>
        <v>15</v>
      </c>
      <c r="C23" s="20" t="s">
        <v>176</v>
      </c>
      <c r="D23" s="41" t="s">
        <v>177</v>
      </c>
      <c r="E23" s="41"/>
      <c r="F23" s="41"/>
      <c r="G23" s="41"/>
      <c r="H23" s="41"/>
      <c r="I23" s="41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11.666666666666666</v>
      </c>
    </row>
    <row r="24" spans="2:17" x14ac:dyDescent="0.35">
      <c r="B24" s="4">
        <f t="shared" si="1"/>
        <v>16</v>
      </c>
      <c r="C24" s="20" t="s">
        <v>178</v>
      </c>
      <c r="D24" s="41" t="s">
        <v>179</v>
      </c>
      <c r="E24" s="41"/>
      <c r="F24" s="41"/>
      <c r="G24" s="41"/>
      <c r="H24" s="41"/>
      <c r="I24" s="41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15</v>
      </c>
    </row>
    <row r="25" spans="2:17" x14ac:dyDescent="0.35">
      <c r="B25" s="4">
        <f t="shared" si="1"/>
        <v>17</v>
      </c>
      <c r="C25" s="20" t="s">
        <v>180</v>
      </c>
      <c r="D25" s="41" t="s">
        <v>181</v>
      </c>
      <c r="E25" s="41"/>
      <c r="F25" s="41"/>
      <c r="G25" s="41"/>
      <c r="H25" s="41"/>
      <c r="I25" s="41"/>
      <c r="J25" s="4">
        <v>71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11.833333333333334</v>
      </c>
    </row>
    <row r="26" spans="2:17" x14ac:dyDescent="0.35">
      <c r="B26" s="4">
        <f t="shared" si="1"/>
        <v>18</v>
      </c>
      <c r="C26" s="20" t="s">
        <v>182</v>
      </c>
      <c r="D26" s="41" t="s">
        <v>183</v>
      </c>
      <c r="E26" s="41"/>
      <c r="F26" s="41"/>
      <c r="G26" s="41"/>
      <c r="H26" s="41"/>
      <c r="I26" s="41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12.5</v>
      </c>
    </row>
    <row r="27" spans="2:17" x14ac:dyDescent="0.35">
      <c r="B27" s="4">
        <f t="shared" si="1"/>
        <v>19</v>
      </c>
      <c r="C27" s="20" t="s">
        <v>184</v>
      </c>
      <c r="D27" s="41" t="s">
        <v>185</v>
      </c>
      <c r="E27" s="41"/>
      <c r="F27" s="41"/>
      <c r="G27" s="41"/>
      <c r="H27" s="41"/>
      <c r="I27" s="41"/>
      <c r="J27" s="12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9"/>
      <c r="D54" s="29"/>
      <c r="E54" s="1"/>
      <c r="H54" s="43" t="s">
        <v>18</v>
      </c>
      <c r="I54" s="43"/>
      <c r="J54" s="11">
        <f>COUNTIF(J9:J53,"&gt;=70")</f>
        <v>15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9"/>
      <c r="D55" s="29"/>
      <c r="E55" s="8"/>
      <c r="H55" s="42" t="s">
        <v>19</v>
      </c>
      <c r="I55" s="42"/>
      <c r="J55" s="12">
        <f>COUNTIF(J9:J53,"&lt;70")</f>
        <v>4</v>
      </c>
      <c r="K55" s="12">
        <f t="shared" ref="K55:Q55" si="4">COUNTIF(K9:K53,"&lt;70")</f>
        <v>19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35">
      <c r="C56" s="29"/>
      <c r="D56" s="29"/>
      <c r="E56" s="29"/>
      <c r="H56" s="42" t="s">
        <v>20</v>
      </c>
      <c r="I56" s="4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35">
      <c r="C57" s="29"/>
      <c r="D57" s="29"/>
      <c r="E57" s="1"/>
      <c r="H57" s="40" t="s">
        <v>15</v>
      </c>
      <c r="I57" s="40"/>
      <c r="J57" s="13">
        <f>J54/J56</f>
        <v>0.78947368421052633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9"/>
      <c r="D58" s="29"/>
      <c r="E58" s="1"/>
      <c r="H58" s="40" t="s">
        <v>16</v>
      </c>
      <c r="I58" s="40"/>
      <c r="J58" s="13">
        <f>J55/J56</f>
        <v>0.21052631578947367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Normal="10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7" t="s">
        <v>191</v>
      </c>
      <c r="E4" s="37"/>
      <c r="F4" s="37"/>
      <c r="G4" s="37"/>
      <c r="I4" t="s">
        <v>1</v>
      </c>
      <c r="J4" s="26" t="s">
        <v>192</v>
      </c>
      <c r="K4" s="26"/>
      <c r="M4" t="s">
        <v>2</v>
      </c>
      <c r="N4" s="38">
        <v>45357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x14ac:dyDescent="0.35">
      <c r="B9" s="4">
        <v>1</v>
      </c>
      <c r="C9" s="20" t="s">
        <v>73</v>
      </c>
      <c r="D9" s="24" t="s">
        <v>74</v>
      </c>
      <c r="E9" s="24"/>
      <c r="F9" s="24"/>
      <c r="G9" s="24"/>
      <c r="H9" s="24"/>
      <c r="I9" s="2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SUM(J9:O9)/4</f>
        <v>0</v>
      </c>
    </row>
    <row r="10" spans="2:17" x14ac:dyDescent="0.35">
      <c r="B10" s="4">
        <f>B9+1</f>
        <v>2</v>
      </c>
      <c r="C10" s="20" t="s">
        <v>75</v>
      </c>
      <c r="D10" s="24" t="s">
        <v>76</v>
      </c>
      <c r="E10" s="24"/>
      <c r="F10" s="24"/>
      <c r="G10" s="24"/>
      <c r="H10" s="24"/>
      <c r="I10" s="2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7" si="0">SUM(J10:O10)/4</f>
        <v>0</v>
      </c>
    </row>
    <row r="11" spans="2:17" x14ac:dyDescent="0.35">
      <c r="B11" s="4">
        <f t="shared" ref="B11:B53" si="1">B10+1</f>
        <v>3</v>
      </c>
      <c r="C11" s="20" t="s">
        <v>77</v>
      </c>
      <c r="D11" s="24" t="s">
        <v>78</v>
      </c>
      <c r="E11" s="24"/>
      <c r="F11" s="24"/>
      <c r="G11" s="24"/>
      <c r="H11" s="24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35">
      <c r="B12" s="4">
        <f t="shared" si="1"/>
        <v>4</v>
      </c>
      <c r="C12" s="20" t="s">
        <v>79</v>
      </c>
      <c r="D12" s="24" t="s">
        <v>80</v>
      </c>
      <c r="E12" s="24"/>
      <c r="F12" s="24"/>
      <c r="G12" s="24"/>
      <c r="H12" s="24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35">
      <c r="B13" s="4">
        <f t="shared" si="1"/>
        <v>5</v>
      </c>
      <c r="C13" s="20" t="s">
        <v>81</v>
      </c>
      <c r="D13" s="24" t="s">
        <v>82</v>
      </c>
      <c r="E13" s="24"/>
      <c r="F13" s="24"/>
      <c r="G13" s="24"/>
      <c r="H13" s="24"/>
      <c r="I13" s="24"/>
      <c r="J13" s="4">
        <v>0</v>
      </c>
      <c r="K13" s="1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x14ac:dyDescent="0.35">
      <c r="B14" s="4">
        <f t="shared" si="1"/>
        <v>6</v>
      </c>
      <c r="C14" s="20" t="s">
        <v>83</v>
      </c>
      <c r="D14" s="24" t="s">
        <v>84</v>
      </c>
      <c r="E14" s="24"/>
      <c r="F14" s="24"/>
      <c r="G14" s="24"/>
      <c r="H14" s="24"/>
      <c r="I14" s="2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4">
        <f t="shared" si="1"/>
        <v>7</v>
      </c>
      <c r="C15" s="20" t="s">
        <v>85</v>
      </c>
      <c r="D15" s="24" t="s">
        <v>86</v>
      </c>
      <c r="E15" s="24"/>
      <c r="F15" s="24"/>
      <c r="G15" s="24"/>
      <c r="H15" s="24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35">
      <c r="B16" s="4">
        <f t="shared" si="1"/>
        <v>8</v>
      </c>
      <c r="C16" s="20" t="s">
        <v>87</v>
      </c>
      <c r="D16" s="24" t="s">
        <v>88</v>
      </c>
      <c r="E16" s="24"/>
      <c r="F16" s="24"/>
      <c r="G16" s="24"/>
      <c r="H16" s="24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35">
      <c r="B17" s="4">
        <f t="shared" si="1"/>
        <v>9</v>
      </c>
      <c r="C17" s="20" t="s">
        <v>89</v>
      </c>
      <c r="D17" s="24" t="s">
        <v>90</v>
      </c>
      <c r="E17" s="24"/>
      <c r="F17" s="24"/>
      <c r="G17" s="24"/>
      <c r="H17" s="24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x14ac:dyDescent="0.35">
      <c r="B18" s="4">
        <f t="shared" si="1"/>
        <v>10</v>
      </c>
      <c r="C18" s="20" t="s">
        <v>91</v>
      </c>
      <c r="D18" s="24" t="s">
        <v>92</v>
      </c>
      <c r="E18" s="24"/>
      <c r="F18" s="24"/>
      <c r="G18" s="24"/>
      <c r="H18" s="24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4">
        <f t="shared" si="1"/>
        <v>11</v>
      </c>
      <c r="C19" s="20" t="s">
        <v>93</v>
      </c>
      <c r="D19" s="24" t="s">
        <v>94</v>
      </c>
      <c r="E19" s="24"/>
      <c r="F19" s="24"/>
      <c r="G19" s="24"/>
      <c r="H19" s="24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</row>
    <row r="20" spans="2:16" x14ac:dyDescent="0.35">
      <c r="B20" s="4">
        <f t="shared" si="1"/>
        <v>12</v>
      </c>
      <c r="C20" s="20" t="s">
        <v>95</v>
      </c>
      <c r="D20" s="24" t="s">
        <v>96</v>
      </c>
      <c r="E20" s="24"/>
      <c r="F20" s="24"/>
      <c r="G20" s="24"/>
      <c r="H20" s="24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0</v>
      </c>
    </row>
    <row r="21" spans="2:16" x14ac:dyDescent="0.35">
      <c r="B21" s="4">
        <f t="shared" si="1"/>
        <v>13</v>
      </c>
      <c r="C21" s="20" t="s">
        <v>97</v>
      </c>
      <c r="D21" s="24" t="s">
        <v>98</v>
      </c>
      <c r="E21" s="24"/>
      <c r="F21" s="24"/>
      <c r="G21" s="24"/>
      <c r="H21" s="24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35">
      <c r="B22" s="4">
        <f t="shared" si="1"/>
        <v>14</v>
      </c>
      <c r="C22" s="20" t="s">
        <v>99</v>
      </c>
      <c r="D22" s="24" t="s">
        <v>100</v>
      </c>
      <c r="E22" s="24"/>
      <c r="F22" s="24"/>
      <c r="G22" s="24"/>
      <c r="H22" s="24"/>
      <c r="I22" s="2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0</v>
      </c>
    </row>
    <row r="23" spans="2:16" x14ac:dyDescent="0.35">
      <c r="B23" s="4">
        <f t="shared" si="1"/>
        <v>15</v>
      </c>
      <c r="C23" s="20" t="s">
        <v>101</v>
      </c>
      <c r="D23" s="24" t="s">
        <v>102</v>
      </c>
      <c r="E23" s="24"/>
      <c r="F23" s="24"/>
      <c r="G23" s="24"/>
      <c r="H23" s="24"/>
      <c r="I23" s="2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0</v>
      </c>
    </row>
    <row r="24" spans="2:16" x14ac:dyDescent="0.35">
      <c r="B24" s="4">
        <f t="shared" si="1"/>
        <v>16</v>
      </c>
      <c r="C24" s="20" t="s">
        <v>103</v>
      </c>
      <c r="D24" s="24" t="s">
        <v>104</v>
      </c>
      <c r="E24" s="24"/>
      <c r="F24" s="24"/>
      <c r="G24" s="24"/>
      <c r="H24" s="24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2:16" x14ac:dyDescent="0.35">
      <c r="B25" s="4">
        <f t="shared" si="1"/>
        <v>17</v>
      </c>
      <c r="C25" s="20" t="s">
        <v>105</v>
      </c>
      <c r="D25" s="24" t="s">
        <v>106</v>
      </c>
      <c r="E25" s="24"/>
      <c r="F25" s="24"/>
      <c r="G25" s="24"/>
      <c r="H25" s="24"/>
      <c r="I25" s="2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0</v>
      </c>
    </row>
    <row r="26" spans="2:16" x14ac:dyDescent="0.35">
      <c r="B26" s="4">
        <f t="shared" si="1"/>
        <v>18</v>
      </c>
      <c r="C26" s="20" t="s">
        <v>107</v>
      </c>
      <c r="D26" s="24" t="s">
        <v>108</v>
      </c>
      <c r="E26" s="24"/>
      <c r="F26" s="24"/>
      <c r="G26" s="24"/>
      <c r="H26" s="24"/>
      <c r="I26" s="2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0</v>
      </c>
    </row>
    <row r="27" spans="2:16" x14ac:dyDescent="0.35">
      <c r="B27" s="4">
        <f t="shared" si="1"/>
        <v>19</v>
      </c>
      <c r="C27" s="20" t="s">
        <v>186</v>
      </c>
      <c r="D27" s="24" t="s">
        <v>187</v>
      </c>
      <c r="E27" s="24"/>
      <c r="F27" s="24"/>
      <c r="G27" s="24"/>
      <c r="H27" s="24"/>
      <c r="I27" s="2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0</v>
      </c>
    </row>
    <row r="28" spans="2:16" x14ac:dyDescent="0.35">
      <c r="B28" s="4">
        <f t="shared" si="1"/>
        <v>20</v>
      </c>
      <c r="C28" s="19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10"/>
    </row>
    <row r="29" spans="2:16" x14ac:dyDescent="0.35">
      <c r="B29" s="4">
        <f t="shared" si="1"/>
        <v>21</v>
      </c>
      <c r="C29" s="19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10"/>
    </row>
    <row r="30" spans="2:16" x14ac:dyDescent="0.35">
      <c r="B30" s="4">
        <f t="shared" si="1"/>
        <v>22</v>
      </c>
      <c r="C30" s="19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10"/>
    </row>
    <row r="31" spans="2:16" x14ac:dyDescent="0.35">
      <c r="B31" s="4">
        <f t="shared" si="1"/>
        <v>23</v>
      </c>
      <c r="C31" s="19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10"/>
    </row>
    <row r="32" spans="2:16" x14ac:dyDescent="0.35">
      <c r="B32" s="4">
        <f t="shared" si="1"/>
        <v>24</v>
      </c>
      <c r="C32" s="19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10"/>
    </row>
    <row r="33" spans="2:16" x14ac:dyDescent="0.35">
      <c r="B33" s="4">
        <f t="shared" si="1"/>
        <v>25</v>
      </c>
      <c r="C33" s="19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10"/>
    </row>
    <row r="34" spans="2:16" x14ac:dyDescent="0.35">
      <c r="B34" s="4">
        <f t="shared" si="1"/>
        <v>26</v>
      </c>
      <c r="C34" s="19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10"/>
    </row>
    <row r="35" spans="2:16" x14ac:dyDescent="0.35">
      <c r="B35" s="4">
        <f t="shared" si="1"/>
        <v>27</v>
      </c>
      <c r="C35" s="19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10"/>
    </row>
    <row r="36" spans="2:16" x14ac:dyDescent="0.35">
      <c r="B36" s="4">
        <f t="shared" si="1"/>
        <v>28</v>
      </c>
      <c r="C36" s="19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10"/>
    </row>
    <row r="37" spans="2:16" x14ac:dyDescent="0.35">
      <c r="B37" s="4">
        <f t="shared" si="1"/>
        <v>29</v>
      </c>
      <c r="C37" s="19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10"/>
    </row>
    <row r="38" spans="2:16" x14ac:dyDescent="0.35">
      <c r="B38" s="4">
        <f t="shared" si="1"/>
        <v>30</v>
      </c>
      <c r="C38" s="19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10"/>
    </row>
    <row r="39" spans="2:16" x14ac:dyDescent="0.35">
      <c r="B39" s="4">
        <f t="shared" si="1"/>
        <v>31</v>
      </c>
      <c r="C39" s="19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10"/>
    </row>
    <row r="40" spans="2:16" x14ac:dyDescent="0.35">
      <c r="B40" s="4">
        <f t="shared" si="1"/>
        <v>32</v>
      </c>
      <c r="C40" s="19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10"/>
    </row>
    <row r="41" spans="2:16" x14ac:dyDescent="0.35">
      <c r="B41" s="4">
        <f t="shared" si="1"/>
        <v>33</v>
      </c>
      <c r="C41" s="19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10"/>
    </row>
    <row r="42" spans="2:16" x14ac:dyDescent="0.35">
      <c r="B42" s="4">
        <f t="shared" si="1"/>
        <v>34</v>
      </c>
      <c r="C42" s="19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10"/>
    </row>
    <row r="43" spans="2:16" x14ac:dyDescent="0.35">
      <c r="B43" s="4">
        <f t="shared" si="1"/>
        <v>35</v>
      </c>
      <c r="C43" s="19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10"/>
    </row>
    <row r="44" spans="2:16" x14ac:dyDescent="0.35">
      <c r="B44" s="4">
        <f t="shared" si="1"/>
        <v>36</v>
      </c>
      <c r="C44" s="19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10"/>
    </row>
    <row r="45" spans="2:16" x14ac:dyDescent="0.35">
      <c r="B45" s="4">
        <f t="shared" si="1"/>
        <v>37</v>
      </c>
      <c r="C45" s="3"/>
      <c r="D45" s="21"/>
      <c r="E45" s="22"/>
      <c r="F45" s="22"/>
      <c r="G45" s="22"/>
      <c r="H45" s="22"/>
      <c r="I45" s="23"/>
      <c r="J45" s="4"/>
      <c r="K45" s="4"/>
      <c r="L45" s="4"/>
      <c r="M45" s="4"/>
      <c r="N45" s="4"/>
      <c r="O45" s="4"/>
      <c r="P45" s="10"/>
    </row>
    <row r="46" spans="2:16" x14ac:dyDescent="0.35">
      <c r="B46" s="4">
        <f t="shared" si="1"/>
        <v>38</v>
      </c>
      <c r="C46" s="3"/>
      <c r="D46" s="21"/>
      <c r="E46" s="22"/>
      <c r="F46" s="22"/>
      <c r="G46" s="22"/>
      <c r="H46" s="22"/>
      <c r="I46" s="23"/>
      <c r="J46" s="4"/>
      <c r="K46" s="4"/>
      <c r="L46" s="4"/>
      <c r="M46" s="4"/>
      <c r="N46" s="4"/>
      <c r="O46" s="4"/>
      <c r="P46" s="10"/>
    </row>
    <row r="47" spans="2:16" x14ac:dyDescent="0.35">
      <c r="B47" s="4">
        <f t="shared" si="1"/>
        <v>39</v>
      </c>
      <c r="C47" s="3"/>
      <c r="D47" s="21"/>
      <c r="E47" s="22"/>
      <c r="F47" s="22"/>
      <c r="G47" s="22"/>
      <c r="H47" s="22"/>
      <c r="I47" s="23"/>
      <c r="J47" s="4"/>
      <c r="K47" s="4"/>
      <c r="L47" s="4"/>
      <c r="M47" s="4"/>
      <c r="N47" s="4"/>
      <c r="O47" s="4"/>
      <c r="P47" s="10"/>
    </row>
    <row r="48" spans="2:16" x14ac:dyDescent="0.35">
      <c r="B48" s="4">
        <f t="shared" si="1"/>
        <v>40</v>
      </c>
      <c r="C48" s="3"/>
      <c r="D48" s="21"/>
      <c r="E48" s="22"/>
      <c r="F48" s="22"/>
      <c r="G48" s="22"/>
      <c r="H48" s="22"/>
      <c r="I48" s="23"/>
      <c r="J48" s="4"/>
      <c r="K48" s="4"/>
      <c r="L48" s="4"/>
      <c r="M48" s="4"/>
      <c r="N48" s="4"/>
      <c r="O48" s="4"/>
      <c r="P48" s="10"/>
    </row>
    <row r="49" spans="2:16" x14ac:dyDescent="0.35">
      <c r="B49" s="4">
        <f t="shared" si="1"/>
        <v>41</v>
      </c>
      <c r="C49" s="3"/>
      <c r="D49" s="21"/>
      <c r="E49" s="22"/>
      <c r="F49" s="22"/>
      <c r="G49" s="22"/>
      <c r="H49" s="22"/>
      <c r="I49" s="23"/>
      <c r="J49" s="4"/>
      <c r="K49" s="4"/>
      <c r="L49" s="4"/>
      <c r="M49" s="4"/>
      <c r="N49" s="4"/>
      <c r="O49" s="4"/>
      <c r="P49" s="10"/>
    </row>
    <row r="50" spans="2:16" x14ac:dyDescent="0.35">
      <c r="B50" s="4">
        <f t="shared" si="1"/>
        <v>42</v>
      </c>
      <c r="C50" s="3"/>
      <c r="D50" s="21"/>
      <c r="E50" s="22"/>
      <c r="F50" s="22"/>
      <c r="G50" s="22"/>
      <c r="H50" s="22"/>
      <c r="I50" s="23"/>
      <c r="J50" s="4"/>
      <c r="K50" s="4"/>
      <c r="L50" s="4"/>
      <c r="M50" s="4"/>
      <c r="N50" s="4"/>
      <c r="O50" s="4"/>
      <c r="P50" s="10"/>
    </row>
    <row r="51" spans="2:16" x14ac:dyDescent="0.35">
      <c r="B51" s="4">
        <f t="shared" si="1"/>
        <v>43</v>
      </c>
      <c r="C51" s="3"/>
      <c r="D51" s="21"/>
      <c r="E51" s="22"/>
      <c r="F51" s="22"/>
      <c r="G51" s="22"/>
      <c r="H51" s="22"/>
      <c r="I51" s="23"/>
      <c r="J51" s="4"/>
      <c r="K51" s="4"/>
      <c r="L51" s="4"/>
      <c r="M51" s="4"/>
      <c r="N51" s="4"/>
      <c r="O51" s="4"/>
      <c r="P51" s="10"/>
    </row>
    <row r="52" spans="2:16" x14ac:dyDescent="0.35">
      <c r="B52" s="4">
        <f t="shared" si="1"/>
        <v>44</v>
      </c>
      <c r="C52" s="3"/>
      <c r="D52" s="21"/>
      <c r="E52" s="22"/>
      <c r="F52" s="22"/>
      <c r="G52" s="22"/>
      <c r="H52" s="22"/>
      <c r="I52" s="23"/>
      <c r="J52" s="4"/>
      <c r="K52" s="4"/>
      <c r="L52" s="4"/>
      <c r="M52" s="4"/>
      <c r="N52" s="4"/>
      <c r="O52" s="4"/>
      <c r="P52" s="10"/>
    </row>
    <row r="53" spans="2:16" x14ac:dyDescent="0.35">
      <c r="B53" s="4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10"/>
    </row>
    <row r="54" spans="2:16" x14ac:dyDescent="0.35">
      <c r="C54" s="29"/>
      <c r="D54" s="29"/>
      <c r="E54" s="1"/>
      <c r="H54" s="43" t="s">
        <v>18</v>
      </c>
      <c r="I54" s="43"/>
      <c r="J54" s="11">
        <f>COUNTIF(J9:J53,"&gt;=70")</f>
        <v>0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9"/>
      <c r="D55" s="29"/>
      <c r="E55" s="8"/>
      <c r="H55" s="42" t="s">
        <v>19</v>
      </c>
      <c r="I55" s="42"/>
      <c r="J55" s="12">
        <f>COUNTIF(J9:J53,"&lt;70")</f>
        <v>19</v>
      </c>
      <c r="K55" s="12">
        <f t="shared" ref="K55:P55" si="4">COUNTIF(K9:K53,"&lt;70")</f>
        <v>19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</row>
    <row r="56" spans="2:16" x14ac:dyDescent="0.35">
      <c r="C56" s="29"/>
      <c r="D56" s="29"/>
      <c r="E56" s="29"/>
      <c r="H56" s="42" t="s">
        <v>20</v>
      </c>
      <c r="I56" s="42"/>
      <c r="J56" s="12">
        <f>COUNT(J9:J53)</f>
        <v>19</v>
      </c>
      <c r="K56" s="12">
        <f t="shared" ref="K56:P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</row>
    <row r="57" spans="2:16" x14ac:dyDescent="0.35">
      <c r="C57" s="29"/>
      <c r="D57" s="29"/>
      <c r="E57" s="1"/>
      <c r="H57" s="40" t="s">
        <v>15</v>
      </c>
      <c r="I57" s="40"/>
      <c r="J57" s="13">
        <f>J54/J56</f>
        <v>0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9"/>
      <c r="D58" s="29"/>
      <c r="E58" s="1"/>
      <c r="H58" s="40" t="s">
        <v>16</v>
      </c>
      <c r="I58" s="40"/>
      <c r="J58" s="13">
        <f>J55/J56</f>
        <v>1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9"/>
      <c r="D59" s="29"/>
      <c r="E59" s="8"/>
    </row>
    <row r="60" spans="2:16" x14ac:dyDescent="0.35">
      <c r="C60" s="1"/>
      <c r="D60" s="1"/>
      <c r="E60" s="8"/>
    </row>
    <row r="61" spans="2:16" x14ac:dyDescent="0.35">
      <c r="J61" s="30"/>
      <c r="K61" s="30"/>
      <c r="L61" s="30"/>
      <c r="M61" s="30"/>
      <c r="N61" s="30"/>
      <c r="O61" s="30"/>
    </row>
    <row r="62" spans="2:16" x14ac:dyDescent="0.35">
      <c r="J62" s="28" t="s">
        <v>17</v>
      </c>
      <c r="K62" s="28"/>
      <c r="L62" s="28"/>
      <c r="M62" s="28"/>
      <c r="N62" s="28"/>
      <c r="O62" s="28"/>
    </row>
  </sheetData>
  <mergeCells count="67"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37:I37"/>
    <mergeCell ref="D30:I30"/>
    <mergeCell ref="D31:I31"/>
    <mergeCell ref="D32:I32"/>
    <mergeCell ref="D33:I33"/>
    <mergeCell ref="D34:I34"/>
    <mergeCell ref="D35:I35"/>
    <mergeCell ref="D36:I36"/>
    <mergeCell ref="J61:O61"/>
    <mergeCell ref="J62:O62"/>
    <mergeCell ref="C55:D55"/>
    <mergeCell ref="H55:I55"/>
    <mergeCell ref="C56:E56"/>
    <mergeCell ref="H56:I56"/>
    <mergeCell ref="C57:D57"/>
    <mergeCell ref="H57:I57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D51:I51"/>
    <mergeCell ref="D52:I52"/>
    <mergeCell ref="D53:I53"/>
    <mergeCell ref="C54:D54"/>
    <mergeCell ref="H54:I54"/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A4" zoomScale="110" zoomScaleNormal="11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7" t="s">
        <v>130</v>
      </c>
      <c r="E4" s="37"/>
      <c r="F4" s="37"/>
      <c r="G4" s="37"/>
      <c r="I4" t="s">
        <v>1</v>
      </c>
      <c r="J4" s="26" t="s">
        <v>190</v>
      </c>
      <c r="K4" s="26"/>
      <c r="M4" t="s">
        <v>2</v>
      </c>
      <c r="N4" s="38">
        <v>45357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ht="14" customHeight="1" x14ac:dyDescent="0.35">
      <c r="B9" s="6">
        <v>1</v>
      </c>
      <c r="C9" s="3" t="s">
        <v>109</v>
      </c>
      <c r="D9" s="24" t="s">
        <v>110</v>
      </c>
      <c r="E9" s="24"/>
      <c r="F9" s="24"/>
      <c r="G9" s="24"/>
      <c r="H9" s="24"/>
      <c r="I9" s="2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SUM(J9:O9)/4</f>
        <v>0</v>
      </c>
    </row>
    <row r="10" spans="2:17" x14ac:dyDescent="0.35">
      <c r="B10" s="6">
        <f>B9+1</f>
        <v>2</v>
      </c>
      <c r="C10" s="3" t="s">
        <v>188</v>
      </c>
      <c r="D10" s="24" t="s">
        <v>189</v>
      </c>
      <c r="E10" s="24"/>
      <c r="F10" s="24"/>
      <c r="G10" s="24"/>
      <c r="H10" s="24"/>
      <c r="I10" s="2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1" si="0">SUM(J10:O10)/4</f>
        <v>0</v>
      </c>
    </row>
    <row r="11" spans="2:17" x14ac:dyDescent="0.35">
      <c r="B11" s="6">
        <f t="shared" ref="B11:B21" si="1">B10+1</f>
        <v>3</v>
      </c>
      <c r="C11" s="3" t="s">
        <v>111</v>
      </c>
      <c r="D11" s="24" t="s">
        <v>112</v>
      </c>
      <c r="E11" s="24"/>
      <c r="F11" s="24"/>
      <c r="G11" s="24"/>
      <c r="H11" s="24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35">
      <c r="B12" s="6">
        <f t="shared" si="1"/>
        <v>4</v>
      </c>
      <c r="C12" s="3" t="s">
        <v>113</v>
      </c>
      <c r="D12" s="24" t="s">
        <v>114</v>
      </c>
      <c r="E12" s="24"/>
      <c r="F12" s="24"/>
      <c r="G12" s="24"/>
      <c r="H12" s="24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35">
      <c r="B13" s="6">
        <f t="shared" si="1"/>
        <v>5</v>
      </c>
      <c r="C13" s="3" t="s">
        <v>115</v>
      </c>
      <c r="D13" s="24" t="s">
        <v>116</v>
      </c>
      <c r="E13" s="24"/>
      <c r="F13" s="24"/>
      <c r="G13" s="24"/>
      <c r="H13" s="24"/>
      <c r="I13" s="2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x14ac:dyDescent="0.35">
      <c r="B14" s="6">
        <f t="shared" si="1"/>
        <v>6</v>
      </c>
      <c r="C14" s="3" t="s">
        <v>26</v>
      </c>
      <c r="D14" s="24" t="s">
        <v>117</v>
      </c>
      <c r="E14" s="24"/>
      <c r="F14" s="24"/>
      <c r="G14" s="24"/>
      <c r="H14" s="24"/>
      <c r="I14" s="2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3" t="s">
        <v>118</v>
      </c>
      <c r="D15" s="24" t="s">
        <v>119</v>
      </c>
      <c r="E15" s="24"/>
      <c r="F15" s="24"/>
      <c r="G15" s="24"/>
      <c r="H15" s="24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35">
      <c r="B16" s="6">
        <f t="shared" si="1"/>
        <v>8</v>
      </c>
      <c r="C16" s="3" t="s">
        <v>120</v>
      </c>
      <c r="D16" s="24" t="s">
        <v>121</v>
      </c>
      <c r="E16" s="24"/>
      <c r="F16" s="24"/>
      <c r="G16" s="24"/>
      <c r="H16" s="24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35">
      <c r="B17" s="6">
        <f t="shared" si="1"/>
        <v>9</v>
      </c>
      <c r="C17" s="3" t="s">
        <v>122</v>
      </c>
      <c r="D17" s="24" t="s">
        <v>123</v>
      </c>
      <c r="E17" s="24"/>
      <c r="F17" s="24"/>
      <c r="G17" s="24"/>
      <c r="H17" s="24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x14ac:dyDescent="0.35">
      <c r="B18" s="6">
        <f t="shared" si="1"/>
        <v>10</v>
      </c>
      <c r="C18" s="3" t="s">
        <v>124</v>
      </c>
      <c r="D18" s="24" t="s">
        <v>125</v>
      </c>
      <c r="E18" s="24"/>
      <c r="F18" s="24"/>
      <c r="G18" s="24"/>
      <c r="H18" s="24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3" t="s">
        <v>126</v>
      </c>
      <c r="D19" s="24" t="s">
        <v>127</v>
      </c>
      <c r="E19" s="24"/>
      <c r="F19" s="24"/>
      <c r="G19" s="24"/>
      <c r="H19" s="24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</row>
    <row r="20" spans="2:16" x14ac:dyDescent="0.35">
      <c r="B20" s="6">
        <f t="shared" si="1"/>
        <v>12</v>
      </c>
      <c r="C20" s="3" t="s">
        <v>128</v>
      </c>
      <c r="D20" s="24" t="s">
        <v>129</v>
      </c>
      <c r="E20" s="24"/>
      <c r="F20" s="24"/>
      <c r="G20" s="24"/>
      <c r="H20" s="24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0</v>
      </c>
    </row>
    <row r="21" spans="2:16" x14ac:dyDescent="0.35">
      <c r="B21" s="6">
        <f t="shared" si="1"/>
        <v>13</v>
      </c>
      <c r="D21" s="24"/>
      <c r="E21" s="24"/>
      <c r="F21" s="24"/>
      <c r="G21" s="24"/>
      <c r="H21" s="24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35">
      <c r="B22" s="6">
        <f t="shared" ref="B22:B53" si="2">B21+1</f>
        <v>14</v>
      </c>
      <c r="C22" s="3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10"/>
    </row>
    <row r="23" spans="2:16" x14ac:dyDescent="0.35">
      <c r="B23" s="6">
        <f t="shared" si="2"/>
        <v>15</v>
      </c>
      <c r="C23" s="3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2"/>
        <v>16</v>
      </c>
      <c r="C24" s="3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2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2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2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2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2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2"/>
        <v>22</v>
      </c>
      <c r="C30" s="6"/>
      <c r="D30" s="44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2"/>
        <v>23</v>
      </c>
      <c r="C31" s="6"/>
      <c r="D31" s="44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2"/>
        <v>24</v>
      </c>
      <c r="C32" s="6"/>
      <c r="D32" s="44"/>
      <c r="E32" s="45"/>
      <c r="F32" s="45"/>
      <c r="G32" s="45"/>
      <c r="H32" s="45"/>
      <c r="I32" s="4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2"/>
        <v>25</v>
      </c>
      <c r="C33" s="6"/>
      <c r="D33" s="44"/>
      <c r="E33" s="45"/>
      <c r="F33" s="45"/>
      <c r="G33" s="45"/>
      <c r="H33" s="45"/>
      <c r="I33" s="4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2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2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2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2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2"/>
        <v>30</v>
      </c>
      <c r="C38" s="6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2"/>
        <v>31</v>
      </c>
      <c r="C39" s="6"/>
      <c r="D39" s="44"/>
      <c r="E39" s="45"/>
      <c r="F39" s="45"/>
      <c r="G39" s="45"/>
      <c r="H39" s="45"/>
      <c r="I39" s="4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2"/>
        <v>32</v>
      </c>
      <c r="C40" s="6"/>
      <c r="D40" s="44"/>
      <c r="E40" s="45"/>
      <c r="F40" s="45"/>
      <c r="G40" s="45"/>
      <c r="H40" s="45"/>
      <c r="I40" s="4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2"/>
        <v>33</v>
      </c>
      <c r="C41" s="6"/>
      <c r="D41" s="44"/>
      <c r="E41" s="45"/>
      <c r="F41" s="45"/>
      <c r="G41" s="45"/>
      <c r="H41" s="45"/>
      <c r="I41" s="4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2"/>
        <v>34</v>
      </c>
      <c r="C42" s="6"/>
      <c r="D42" s="44"/>
      <c r="E42" s="45"/>
      <c r="F42" s="45"/>
      <c r="G42" s="45"/>
      <c r="H42" s="45"/>
      <c r="I42" s="4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2"/>
        <v>35</v>
      </c>
      <c r="C43" s="7"/>
      <c r="D43" s="44"/>
      <c r="E43" s="45"/>
      <c r="F43" s="45"/>
      <c r="G43" s="45"/>
      <c r="H43" s="45"/>
      <c r="I43" s="4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2"/>
        <v>36</v>
      </c>
      <c r="C44" s="7"/>
      <c r="D44" s="44"/>
      <c r="E44" s="45"/>
      <c r="F44" s="45"/>
      <c r="G44" s="45"/>
      <c r="H44" s="45"/>
      <c r="I44" s="4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2"/>
        <v>37</v>
      </c>
      <c r="C45" s="7"/>
      <c r="D45" s="44"/>
      <c r="E45" s="45"/>
      <c r="F45" s="45"/>
      <c r="G45" s="45"/>
      <c r="H45" s="45"/>
      <c r="I45" s="4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2"/>
        <v>38</v>
      </c>
      <c r="C46" s="7"/>
      <c r="D46" s="44"/>
      <c r="E46" s="45"/>
      <c r="F46" s="45"/>
      <c r="G46" s="45"/>
      <c r="H46" s="45"/>
      <c r="I46" s="4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2"/>
        <v>39</v>
      </c>
      <c r="C47" s="7"/>
      <c r="D47" s="44"/>
      <c r="E47" s="45"/>
      <c r="F47" s="45"/>
      <c r="G47" s="45"/>
      <c r="H47" s="45"/>
      <c r="I47" s="4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2"/>
        <v>40</v>
      </c>
      <c r="C48" s="7"/>
      <c r="D48" s="44"/>
      <c r="E48" s="45"/>
      <c r="F48" s="45"/>
      <c r="G48" s="45"/>
      <c r="H48" s="45"/>
      <c r="I48" s="4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2"/>
        <v>41</v>
      </c>
      <c r="C49" s="7"/>
      <c r="D49" s="16"/>
      <c r="E49" s="17"/>
      <c r="F49" s="17"/>
      <c r="G49" s="17"/>
      <c r="H49" s="17"/>
      <c r="I49" s="18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2"/>
        <v>42</v>
      </c>
      <c r="C50" s="7"/>
      <c r="D50" s="16"/>
      <c r="E50" s="17"/>
      <c r="F50" s="17"/>
      <c r="G50" s="17"/>
      <c r="H50" s="17"/>
      <c r="I50" s="18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2"/>
        <v>43</v>
      </c>
      <c r="C51" s="7"/>
      <c r="D51" s="44"/>
      <c r="E51" s="45"/>
      <c r="F51" s="45"/>
      <c r="G51" s="45"/>
      <c r="H51" s="45"/>
      <c r="I51" s="4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2"/>
        <v>44</v>
      </c>
      <c r="C52" s="7"/>
      <c r="D52" s="44"/>
      <c r="E52" s="45"/>
      <c r="F52" s="45"/>
      <c r="G52" s="45"/>
      <c r="H52" s="45"/>
      <c r="I52" s="4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2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10"/>
    </row>
    <row r="54" spans="2:16" x14ac:dyDescent="0.35">
      <c r="C54" s="29"/>
      <c r="D54" s="29"/>
      <c r="E54" s="1"/>
      <c r="H54" s="43" t="s">
        <v>18</v>
      </c>
      <c r="I54" s="43"/>
      <c r="J54" s="11">
        <f t="shared" ref="J54:O54" si="3">COUNTIF(J9:J53,"&gt;=70")</f>
        <v>0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5">
        <f>COUNTIF(P9:P46,"&gt;=70")</f>
        <v>0</v>
      </c>
    </row>
    <row r="55" spans="2:16" x14ac:dyDescent="0.35">
      <c r="C55" s="29"/>
      <c r="D55" s="29"/>
      <c r="E55" s="8"/>
      <c r="H55" s="42" t="s">
        <v>19</v>
      </c>
      <c r="I55" s="42"/>
      <c r="J55" s="12">
        <f t="shared" ref="J55:P55" si="4">COUNTIF(J9:J53,"&lt;70")</f>
        <v>13</v>
      </c>
      <c r="K55" s="12">
        <f t="shared" si="4"/>
        <v>13</v>
      </c>
      <c r="L55" s="12">
        <f t="shared" si="4"/>
        <v>13</v>
      </c>
      <c r="M55" s="12">
        <f t="shared" si="4"/>
        <v>13</v>
      </c>
      <c r="N55" s="12">
        <f t="shared" si="4"/>
        <v>13</v>
      </c>
      <c r="O55" s="12">
        <f t="shared" si="4"/>
        <v>13</v>
      </c>
      <c r="P55" s="12">
        <f t="shared" si="4"/>
        <v>13</v>
      </c>
    </row>
    <row r="56" spans="2:16" x14ac:dyDescent="0.35">
      <c r="C56" s="29"/>
      <c r="D56" s="29"/>
      <c r="E56" s="29"/>
      <c r="H56" s="42" t="s">
        <v>20</v>
      </c>
      <c r="I56" s="42"/>
      <c r="J56" s="12">
        <f t="shared" ref="J56:P56" si="5">COUNT(J9:J53)</f>
        <v>13</v>
      </c>
      <c r="K56" s="12">
        <f t="shared" si="5"/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</row>
    <row r="57" spans="2:16" x14ac:dyDescent="0.35">
      <c r="C57" s="29"/>
      <c r="D57" s="29"/>
      <c r="E57" s="1"/>
      <c r="H57" s="40" t="s">
        <v>15</v>
      </c>
      <c r="I57" s="40"/>
      <c r="J57" s="13">
        <f>J54/J56</f>
        <v>0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9"/>
      <c r="D58" s="29"/>
      <c r="E58" s="1"/>
      <c r="H58" s="40" t="s">
        <v>16</v>
      </c>
      <c r="I58" s="40"/>
      <c r="J58" s="13">
        <f>J55/J56</f>
        <v>1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9"/>
      <c r="D59" s="29"/>
      <c r="E59" s="8"/>
    </row>
    <row r="60" spans="2:16" x14ac:dyDescent="0.35">
      <c r="C60" s="1"/>
      <c r="D60" s="1"/>
      <c r="E60" s="8"/>
    </row>
    <row r="61" spans="2:16" x14ac:dyDescent="0.35">
      <c r="J61" s="30"/>
      <c r="K61" s="30"/>
      <c r="L61" s="30"/>
      <c r="M61" s="30"/>
      <c r="N61" s="30"/>
      <c r="O61" s="30"/>
    </row>
    <row r="62" spans="2:16" x14ac:dyDescent="0.35">
      <c r="J62" s="28" t="s">
        <v>17</v>
      </c>
      <c r="K62" s="28"/>
      <c r="L62" s="28"/>
      <c r="M62" s="28"/>
      <c r="N62" s="28"/>
      <c r="O62" s="28"/>
    </row>
  </sheetData>
  <mergeCells count="65">
    <mergeCell ref="D23:I23"/>
    <mergeCell ref="D22:I22"/>
    <mergeCell ref="D14:I14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2:I12"/>
    <mergeCell ref="D13:I13"/>
    <mergeCell ref="D21:I2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J62:O62"/>
    <mergeCell ref="C55:D55"/>
    <mergeCell ref="H55:I55"/>
    <mergeCell ref="C56:E56"/>
    <mergeCell ref="H56:I56"/>
    <mergeCell ref="C57:D57"/>
    <mergeCell ref="H57:I57"/>
    <mergeCell ref="C59:D59"/>
    <mergeCell ref="D47:I47"/>
    <mergeCell ref="D36:I36"/>
    <mergeCell ref="D37:I37"/>
    <mergeCell ref="D38:I38"/>
    <mergeCell ref="J61:O61"/>
    <mergeCell ref="D40:I40"/>
    <mergeCell ref="D41:I41"/>
    <mergeCell ref="D42:I42"/>
    <mergeCell ref="D43:I43"/>
    <mergeCell ref="D44:I44"/>
    <mergeCell ref="D45:I45"/>
    <mergeCell ref="D46:I46"/>
    <mergeCell ref="D39:I39"/>
    <mergeCell ref="C58:D58"/>
    <mergeCell ref="H58:I58"/>
    <mergeCell ref="D48:I48"/>
    <mergeCell ref="D51:I51"/>
    <mergeCell ref="D52:I52"/>
    <mergeCell ref="D53:I53"/>
    <mergeCell ref="C54:D54"/>
    <mergeCell ref="H54:I54"/>
    <mergeCell ref="D11:I11"/>
    <mergeCell ref="B2:P2"/>
    <mergeCell ref="D18:I18"/>
    <mergeCell ref="D19:I19"/>
    <mergeCell ref="D20:I20"/>
    <mergeCell ref="D15:I15"/>
    <mergeCell ref="D16:I16"/>
    <mergeCell ref="D17:I17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U20" sqref="U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1" t="s">
        <v>194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7" t="s">
        <v>143</v>
      </c>
      <c r="E4" s="37"/>
      <c r="F4" s="37"/>
      <c r="G4" s="37"/>
      <c r="I4" t="s">
        <v>1</v>
      </c>
      <c r="J4" s="26" t="s">
        <v>144</v>
      </c>
      <c r="K4" s="26"/>
      <c r="M4" t="s">
        <v>2</v>
      </c>
      <c r="N4" s="38">
        <v>45357</v>
      </c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147</v>
      </c>
      <c r="E6" s="26"/>
      <c r="F6" s="26"/>
      <c r="G6" s="26"/>
      <c r="I6" s="29" t="s">
        <v>21</v>
      </c>
      <c r="J6" s="29"/>
      <c r="K6" s="26" t="s">
        <v>23</v>
      </c>
      <c r="L6" s="26"/>
      <c r="M6" s="26"/>
      <c r="N6" s="26"/>
      <c r="O6" s="26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ht="14.5" customHeight="1" x14ac:dyDescent="0.35">
      <c r="B9" s="6">
        <v>1</v>
      </c>
      <c r="C9" s="3" t="s">
        <v>131</v>
      </c>
      <c r="D9" s="24" t="s">
        <v>132</v>
      </c>
      <c r="E9" s="24"/>
      <c r="F9" s="24"/>
      <c r="G9" s="24"/>
      <c r="H9" s="24"/>
      <c r="I9" s="2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14</v>
      </c>
    </row>
    <row r="10" spans="2:18" ht="17.5" customHeight="1" x14ac:dyDescent="0.35">
      <c r="B10" s="6">
        <f>B9+1</f>
        <v>2</v>
      </c>
      <c r="C10" s="3" t="s">
        <v>133</v>
      </c>
      <c r="D10" s="24" t="s">
        <v>134</v>
      </c>
      <c r="E10" s="24"/>
      <c r="F10" s="24"/>
      <c r="G10" s="24"/>
      <c r="H10" s="24"/>
      <c r="I10" s="24"/>
      <c r="J10" s="4">
        <v>72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SUM(J10:P10)/5</f>
        <v>14.4</v>
      </c>
    </row>
    <row r="11" spans="2:18" x14ac:dyDescent="0.35">
      <c r="B11" s="6">
        <f t="shared" ref="B11:B53" si="1">B10+1</f>
        <v>3</v>
      </c>
      <c r="C11" s="3" t="s">
        <v>135</v>
      </c>
      <c r="D11" s="24" t="s">
        <v>136</v>
      </c>
      <c r="E11" s="24"/>
      <c r="F11" s="24"/>
      <c r="G11" s="24"/>
      <c r="H11" s="24"/>
      <c r="I11" s="24"/>
      <c r="J11" s="4">
        <v>72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14.4</v>
      </c>
    </row>
    <row r="12" spans="2:18" x14ac:dyDescent="0.35">
      <c r="B12" s="6">
        <f t="shared" si="1"/>
        <v>4</v>
      </c>
      <c r="C12" s="3" t="s">
        <v>137</v>
      </c>
      <c r="D12" s="24" t="s">
        <v>138</v>
      </c>
      <c r="E12" s="24"/>
      <c r="F12" s="24"/>
      <c r="G12" s="24"/>
      <c r="H12" s="24"/>
      <c r="I12" s="24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</row>
    <row r="13" spans="2:18" x14ac:dyDescent="0.35">
      <c r="B13" s="6">
        <f t="shared" si="1"/>
        <v>5</v>
      </c>
      <c r="C13" s="3" t="s">
        <v>139</v>
      </c>
      <c r="D13" s="24" t="s">
        <v>140</v>
      </c>
      <c r="E13" s="24"/>
      <c r="F13" s="24"/>
      <c r="G13" s="24"/>
      <c r="H13" s="24"/>
      <c r="I13" s="24"/>
      <c r="J13" s="4">
        <v>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14.4</v>
      </c>
    </row>
    <row r="14" spans="2:18" x14ac:dyDescent="0.35">
      <c r="B14" s="6">
        <f t="shared" si="1"/>
        <v>6</v>
      </c>
      <c r="C14" s="3" t="s">
        <v>141</v>
      </c>
      <c r="D14" s="24" t="s">
        <v>142</v>
      </c>
      <c r="E14" s="24"/>
      <c r="F14" s="24"/>
      <c r="G14" s="24"/>
      <c r="H14" s="24"/>
      <c r="I14" s="24"/>
      <c r="J14" s="4">
        <v>76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15.2</v>
      </c>
    </row>
    <row r="15" spans="2:18" x14ac:dyDescent="0.35">
      <c r="B15" s="6">
        <f t="shared" si="1"/>
        <v>7</v>
      </c>
      <c r="C15" s="4"/>
      <c r="D15" s="24"/>
      <c r="E15" s="24"/>
      <c r="F15" s="24"/>
      <c r="G15" s="24"/>
      <c r="H15" s="24"/>
      <c r="I15" s="24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9"/>
      <c r="D54" s="29"/>
      <c r="E54" s="1"/>
      <c r="H54" s="43" t="s">
        <v>18</v>
      </c>
      <c r="I54" s="43"/>
      <c r="J54" s="11">
        <f>COUNTIF(J9:J53,"&gt;=70")</f>
        <v>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9"/>
      <c r="D55" s="29"/>
      <c r="E55" s="8"/>
      <c r="H55" s="42" t="s">
        <v>19</v>
      </c>
      <c r="I55" s="42"/>
      <c r="J55" s="12">
        <f>COUNTIF(J9:J53,"&lt;70")</f>
        <v>0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29"/>
      <c r="D56" s="29"/>
      <c r="E56" s="29"/>
      <c r="H56" s="42" t="s">
        <v>20</v>
      </c>
      <c r="I56" s="42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29"/>
      <c r="D57" s="29"/>
      <c r="E57" s="1"/>
      <c r="H57" s="40" t="s">
        <v>15</v>
      </c>
      <c r="I57" s="40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9"/>
      <c r="D58" s="29"/>
      <c r="E58" s="1"/>
      <c r="H58" s="40" t="s">
        <v>16</v>
      </c>
      <c r="I58" s="40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8" t="s">
        <v>17</v>
      </c>
      <c r="K62" s="28"/>
      <c r="L62" s="28"/>
      <c r="M62" s="28"/>
      <c r="N62" s="28"/>
      <c r="O62" s="28"/>
      <c r="P62" s="28"/>
    </row>
  </sheetData>
  <mergeCells count="67"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4:I44"/>
    <mergeCell ref="D42:I42"/>
    <mergeCell ref="D43:I43"/>
    <mergeCell ref="D37:I37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204B</vt:lpstr>
      <vt:lpstr>ING. DE SW 604A</vt:lpstr>
      <vt:lpstr>ING. DE SW 604B</vt:lpstr>
      <vt:lpstr>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2024-03-06T23:59:15Z</dcterms:modified>
</cp:coreProperties>
</file>